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Bilance" sheetId="1" r:id="rId1"/>
    <sheet name="IeņIzdPārskats" sheetId="2" r:id="rId2"/>
    <sheet name="Ieņ.izd.pārskata skaidr" sheetId="3" r:id="rId3"/>
    <sheet name="ZiedojUnDavinPārskats" sheetId="4" r:id="rId4"/>
    <sheet name="IzlietZiedojUnDavinPārskats" sheetId="5" r:id="rId5"/>
  </sheets>
  <definedNames/>
  <calcPr fullCalcOnLoad="1"/>
</workbook>
</file>

<file path=xl/sharedStrings.xml><?xml version="1.0" encoding="utf-8"?>
<sst xmlns="http://schemas.openxmlformats.org/spreadsheetml/2006/main" count="242" uniqueCount="159">
  <si>
    <t>Ilgtermiņa ieguldījumi</t>
  </si>
  <si>
    <t>I NEMATERIĀLIE IEGULDĪJUMI:</t>
  </si>
  <si>
    <t>1.</t>
  </si>
  <si>
    <t>2.</t>
  </si>
  <si>
    <t>3.</t>
  </si>
  <si>
    <t>4.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</si>
  <si>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</si>
  <si>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</si>
  <si>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</si>
  <si>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</si>
  <si>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</si>
  <si>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</si>
  <si>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</si>
  <si>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</si>
  <si>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</si>
  <si>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</si>
  <si>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</si>
  <si>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</si>
  <si>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</si>
  <si>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</si>
  <si>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</si>
  <si>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</si>
  <si>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</si>
  <si>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</si>
  <si>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</si>
  <si>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</si>
  <si>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Nodokļu maksātāja reģistrācijas numurs</t>
  </si>
  <si>
    <t>AKTĪVS</t>
  </si>
  <si>
    <t>PASĪVS</t>
  </si>
  <si>
    <t>Iepriekšējā pārskata gada beigās</t>
  </si>
  <si>
    <t xml:space="preserve">Biedrības,nodibinājuma,arodbiedrības nosaukums </t>
  </si>
  <si>
    <t>Nekustamais īpašums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</si>
  <si>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</si>
  <si>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</si>
  <si>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</si>
  <si>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</si>
  <si>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</si>
  <si>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</si>
  <si>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</si>
  <si>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</si>
  <si>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</si>
  <si>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</si>
  <si>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</si>
  <si>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</si>
  <si>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</si>
  <si>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</si>
  <si>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</si>
  <si>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</si>
  <si>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Īstermiņa aizņēmumi no kredītiestādēm</t>
  </si>
  <si>
    <t>Nodokļi un valsts sociālās aprošināšanas obligātās iemaksas</t>
  </si>
  <si>
    <t>Biedru nauda, iestāšanās nauda un citas gadskārtējās iemaksas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</si>
  <si>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</si>
  <si>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</si>
  <si>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</si>
  <si>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</si>
  <si>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</si>
  <si>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</si>
  <si>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</si>
  <si>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</si>
  <si>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VII</t>
  </si>
  <si>
    <t>Ieņēmumi kopā</t>
  </si>
  <si>
    <t>VIII</t>
  </si>
  <si>
    <t>Izdevumi:</t>
  </si>
  <si>
    <t>Algas</t>
  </si>
  <si>
    <t>Sociālās aprošināšanas maksājumi</t>
  </si>
  <si>
    <t>Citi izdevumi.</t>
  </si>
  <si>
    <t>IX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</si>
  <si>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</si>
  <si>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</si>
  <si>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</si>
  <si>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</si>
  <si>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</si>
  <si>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</si>
  <si>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</si>
  <si>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</si>
  <si>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</si>
  <si>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</si>
  <si>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</si>
  <si>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</si>
  <si>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</si>
  <si>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</si>
  <si>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</si>
  <si>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</si>
  <si>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</si>
  <si>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</si>
  <si>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</si>
  <si>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</si>
  <si>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</si>
  <si>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</si>
  <si>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</si>
  <si>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</si>
  <si>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</si>
  <si>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</si>
  <si>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</si>
  <si>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</si>
  <si>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</si>
  <si>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</si>
  <si>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</si>
  <si>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>Latvijas Republikā reģistrētās juridiskās personas</t>
  </si>
  <si>
    <t>Ziedojumu un dāvinājumu pārskats</t>
  </si>
  <si>
    <t>Ieņēmumu un izdevumu pārskats</t>
  </si>
  <si>
    <t>Atlikums pārskata gada sākumā</t>
  </si>
  <si>
    <t>Pārskata gadā saņemto ziedojumu un dāvinājumu kopsumma</t>
  </si>
  <si>
    <t>Ziedojumu un dāvinājumu izlietojuma kopsumma</t>
  </si>
  <si>
    <r>
      <t xml:space="preserve">                                       </t>
    </r>
    <r>
      <rPr>
        <i/>
        <sz val="9"/>
        <rFont val="Arial"/>
        <family val="2"/>
      </rPr>
      <t xml:space="preserve">(vārds, uzvārds) </t>
    </r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</si>
  <si>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</si>
  <si>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</si>
  <si>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</si>
  <si>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</si>
  <si>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</si>
  <si>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</si>
  <si>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</si>
  <si>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</si>
  <si>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</si>
  <si>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</si>
  <si>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</si>
  <si>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Detalizēta informācija par izlietotajiem ziedojumiem un dāvinājumiem</t>
  </si>
  <si>
    <t>20 ____.gada ____. _____________</t>
  </si>
  <si>
    <t>Biedrības,nodibinājuma,arodbiedrības vadītājs  _________________________________________</t>
  </si>
  <si>
    <t>Biedrības,nodibinājuma,arodbiedrības vadītājs  ___________________________               ___________________________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</si>
  <si>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</si>
  <si>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</si>
  <si>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</si>
  <si>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</si>
  <si>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</si>
  <si>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</si>
  <si>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</si>
  <si>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</si>
  <si>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</si>
  <si>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</si>
  <si>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</si>
  <si>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</si>
  <si>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</si>
  <si>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XII</t>
  </si>
  <si>
    <t>3.1.</t>
  </si>
  <si>
    <t>Iepriekšējo gadu rezerves fonds</t>
  </si>
  <si>
    <t>3.2.</t>
  </si>
  <si>
    <t>pārskata gada rezerves fonds</t>
  </si>
  <si>
    <t>Ilgtermiņa aizdevumi</t>
  </si>
  <si>
    <t>LATVIJAS MAKŠĶERĒŠANAS SPORTA FEDERĀCIJA BIEDRĪBA</t>
  </si>
  <si>
    <t xml:space="preserve">                                            BILANCE  01.01.2021-31.12.2021</t>
  </si>
  <si>
    <t>Biedrības,nodibinājuma,arodbiedrības vadītājs  Gundars Kurzemnieks</t>
  </si>
  <si>
    <t xml:space="preserve">2021.gada 31.martā </t>
  </si>
  <si>
    <t>01.01.2021 - 31.12.2021</t>
  </si>
  <si>
    <t xml:space="preserve">Biedrības,nodibinājuma,arodbiedrības vadītājs   Gundars Kurzemnieks   </t>
  </si>
  <si>
    <t xml:space="preserve">60 rinda  </t>
  </si>
  <si>
    <t>Lauku atbalsta dienests</t>
  </si>
  <si>
    <t>Dalības maksas</t>
  </si>
  <si>
    <t>140.rinda</t>
  </si>
  <si>
    <t>Citi izdevumi</t>
  </si>
  <si>
    <t>Balvas sacensībām</t>
  </si>
  <si>
    <t>Sportistu ēdināšana un tml. Izmaksas</t>
  </si>
  <si>
    <t>Citas izmaksas</t>
  </si>
  <si>
    <t>Biroja izdevumi</t>
  </si>
  <si>
    <t>Naudas apgrozījuma blakus izdevumi</t>
  </si>
  <si>
    <t>Bior - zivju mazuļi</t>
  </si>
  <si>
    <t>dalība starptautiskās sacensībās un konferencēs</t>
  </si>
  <si>
    <t>sacensību organizēšanas izmaksa</t>
  </si>
  <si>
    <t xml:space="preserve">t.sk.  Fishing TV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</si>
</sst>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 indent="2"/>
    </xf>
    <xf numFmtId="2" fontId="4" fillId="34" borderId="10" xfId="0" applyNumberFormat="1" applyFont="1" applyFill="1" applyBorder="1" applyAlignment="1">
      <alignment horizontal="left" vertical="center" wrapText="1" indent="3"/>
    </xf>
    <xf numFmtId="2" fontId="4" fillId="36" borderId="10" xfId="0" applyNumberFormat="1" applyFont="1" applyFill="1" applyBorder="1" applyAlignment="1">
      <alignment horizontal="left" vertical="center" wrapText="1" indent="3"/>
    </xf>
    <xf numFmtId="0" fontId="4" fillId="36" borderId="10" xfId="0" applyFont="1" applyFill="1" applyBorder="1" applyAlignment="1">
      <alignment horizontal="left" vertical="center" wrapText="1" indent="5"/>
    </xf>
    <xf numFmtId="2" fontId="0" fillId="0" borderId="15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36" borderId="1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1" fillId="37" borderId="24" xfId="57" applyFont="1" applyFill="1" applyBorder="1" applyAlignment="1">
      <alignment horizontal="right" vertical="top" wrapText="1"/>
      <protection/>
    </xf>
    <xf numFmtId="0" fontId="52" fillId="38" borderId="24" xfId="57" applyFont="1" applyFill="1" applyBorder="1" applyAlignment="1">
      <alignment horizontal="left" vertical="top" wrapText="1"/>
      <protection/>
    </xf>
    <xf numFmtId="0" fontId="52" fillId="38" borderId="25" xfId="57" applyFont="1" applyFill="1" applyBorder="1" applyAlignment="1">
      <alignment horizontal="left" vertical="top" wrapText="1"/>
      <protection/>
    </xf>
    <xf numFmtId="0" fontId="52" fillId="37" borderId="24" xfId="57" applyFont="1" applyFill="1" applyBorder="1" applyAlignment="1">
      <alignment horizontal="right" vertical="top" wrapText="1"/>
      <protection/>
    </xf>
    <xf numFmtId="1" fontId="0" fillId="34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34" borderId="15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5" fillId="0" borderId="15" xfId="0" applyFont="1" applyBorder="1" applyAlignment="1">
      <alignment horizontal="left" vertical="justify"/>
    </xf>
    <xf numFmtId="0" fontId="0" fillId="0" borderId="17" xfId="0" applyBorder="1" applyAlignment="1">
      <alignment vertical="justify"/>
    </xf>
    <xf numFmtId="0" fontId="5" fillId="34" borderId="18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30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36" borderId="18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showGridLines="0" tabSelected="1" zoomScalePageLayoutView="0" workbookViewId="0" topLeftCell="A8">
      <selection activeCell="S14" sqref="S14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5" width="14.7109375" style="1" customWidth="1"/>
    <col min="6" max="6" width="8.7109375" style="1" customWidth="1"/>
    <col min="7" max="8" width="13.7109375" style="1" customWidth="1"/>
    <col min="9" max="9" width="5.421875" style="1" customWidth="1"/>
    <col min="10" max="10" width="6.421875" style="1" hidden="1" customWidth="1"/>
    <col min="11" max="11" width="2.8515625" style="1" customWidth="1"/>
    <col min="12" max="12" width="4.00390625" style="1" customWidth="1"/>
    <col min="13" max="13" width="4.421875" style="1" customWidth="1"/>
    <col min="14" max="14" width="27.421875" style="1" customWidth="1"/>
    <col min="15" max="15" width="19.57421875" style="1" customWidth="1"/>
    <col min="16" max="16" width="8.7109375" style="1" customWidth="1"/>
    <col min="17" max="18" width="13.7109375" style="1" customWidth="1"/>
    <col min="19" max="16384" width="9.140625" style="1" customWidth="1"/>
  </cols>
  <sheetData>
    <row r="2" spans="1:18" ht="12.75" customHeight="1">
      <c r="A2" s="138" t="s">
        <v>139</v>
      </c>
      <c r="B2" s="139"/>
      <c r="C2" s="139"/>
      <c r="D2" s="139"/>
      <c r="E2" s="140"/>
      <c r="F2" s="140"/>
      <c r="G2" s="140"/>
      <c r="H2" s="141"/>
      <c r="K2" s="138" t="s">
        <v>139</v>
      </c>
      <c r="L2" s="139"/>
      <c r="M2" s="139"/>
      <c r="N2" s="139"/>
      <c r="O2" s="140"/>
      <c r="P2" s="140"/>
      <c r="Q2" s="140"/>
      <c r="R2" s="141"/>
    </row>
    <row r="3" spans="1:18" ht="12.75" customHeight="1" hidden="1">
      <c r="A3" s="138" t="s">
        <v>14</v>
      </c>
      <c r="B3" s="139"/>
      <c r="C3" s="139"/>
      <c r="D3" s="146"/>
      <c r="E3" s="160"/>
      <c r="F3" s="161"/>
      <c r="G3" s="161"/>
      <c r="H3" s="162"/>
      <c r="K3" s="138" t="s">
        <v>14</v>
      </c>
      <c r="L3" s="139"/>
      <c r="M3" s="139"/>
      <c r="N3" s="146"/>
      <c r="O3" s="160"/>
      <c r="P3" s="161"/>
      <c r="Q3" s="161"/>
      <c r="R3" s="162"/>
    </row>
    <row r="4" spans="1:18" ht="12.75" customHeight="1" hidden="1">
      <c r="A4" s="138" t="s">
        <v>21</v>
      </c>
      <c r="B4" s="139"/>
      <c r="C4" s="139"/>
      <c r="D4" s="146"/>
      <c r="E4" s="160"/>
      <c r="F4" s="161"/>
      <c r="G4" s="161"/>
      <c r="H4" s="162"/>
      <c r="K4" s="138" t="s">
        <v>21</v>
      </c>
      <c r="L4" s="139"/>
      <c r="M4" s="139"/>
      <c r="N4" s="146"/>
      <c r="O4" s="160"/>
      <c r="P4" s="161"/>
      <c r="Q4" s="161"/>
      <c r="R4" s="162"/>
    </row>
    <row r="5" spans="1:18" ht="12.75" customHeight="1">
      <c r="A5" s="138">
        <v>40008023571</v>
      </c>
      <c r="B5" s="139"/>
      <c r="C5" s="139"/>
      <c r="D5" s="139"/>
      <c r="E5" s="140"/>
      <c r="F5" s="140"/>
      <c r="G5" s="140"/>
      <c r="H5" s="141"/>
      <c r="K5" s="138">
        <v>40008023571</v>
      </c>
      <c r="L5" s="139"/>
      <c r="M5" s="139"/>
      <c r="N5" s="139"/>
      <c r="O5" s="140"/>
      <c r="P5" s="140"/>
      <c r="Q5" s="140"/>
      <c r="R5" s="141"/>
    </row>
    <row r="6" spans="1:18" ht="12.75" customHeight="1" hidden="1">
      <c r="A6" s="138" t="s">
        <v>16</v>
      </c>
      <c r="B6" s="139"/>
      <c r="C6" s="139"/>
      <c r="D6" s="146"/>
      <c r="E6" s="10" t="s">
        <v>17</v>
      </c>
      <c r="F6" s="55"/>
      <c r="G6" s="138" t="s">
        <v>18</v>
      </c>
      <c r="H6" s="146"/>
      <c r="K6" s="138" t="s">
        <v>16</v>
      </c>
      <c r="L6" s="139"/>
      <c r="M6" s="139"/>
      <c r="N6" s="146"/>
      <c r="O6" s="10" t="s">
        <v>17</v>
      </c>
      <c r="P6" s="55"/>
      <c r="Q6" s="138" t="s">
        <v>18</v>
      </c>
      <c r="R6" s="146"/>
    </row>
    <row r="7" spans="1:18" ht="12.75" hidden="1">
      <c r="A7" s="17"/>
      <c r="B7" s="17"/>
      <c r="C7" s="17"/>
      <c r="D7" s="17"/>
      <c r="E7" s="17"/>
      <c r="F7" s="17"/>
      <c r="G7" s="17"/>
      <c r="H7" s="17"/>
      <c r="K7" s="16"/>
      <c r="L7" s="16"/>
      <c r="M7" s="16"/>
      <c r="N7" s="16"/>
      <c r="O7" s="16"/>
      <c r="P7" s="16"/>
      <c r="Q7" s="16"/>
      <c r="R7" s="16"/>
    </row>
    <row r="8" spans="1:18" ht="19.5" customHeight="1">
      <c r="A8" s="172" t="s">
        <v>140</v>
      </c>
      <c r="B8" s="172"/>
      <c r="C8" s="172"/>
      <c r="D8" s="172"/>
      <c r="E8" s="172"/>
      <c r="F8" s="172"/>
      <c r="G8" s="172"/>
      <c r="H8" s="172"/>
      <c r="K8" s="172" t="s">
        <v>140</v>
      </c>
      <c r="L8" s="172"/>
      <c r="M8" s="172"/>
      <c r="N8" s="172"/>
      <c r="O8" s="172"/>
      <c r="P8" s="172"/>
      <c r="Q8" s="172"/>
      <c r="R8" s="172"/>
    </row>
    <row r="9" spans="1:18" ht="37.5" customHeight="1">
      <c r="A9" s="169" t="s">
        <v>27</v>
      </c>
      <c r="B9" s="170"/>
      <c r="C9" s="170"/>
      <c r="D9" s="170"/>
      <c r="E9" s="171"/>
      <c r="F9" s="62" t="s">
        <v>125</v>
      </c>
      <c r="G9" s="70" t="s">
        <v>19</v>
      </c>
      <c r="H9" s="70" t="s">
        <v>29</v>
      </c>
      <c r="I9" s="6"/>
      <c r="K9" s="188" t="s">
        <v>28</v>
      </c>
      <c r="L9" s="189"/>
      <c r="M9" s="189"/>
      <c r="N9" s="189"/>
      <c r="O9" s="190"/>
      <c r="P9" s="62" t="s">
        <v>125</v>
      </c>
      <c r="Q9" s="66" t="s">
        <v>19</v>
      </c>
      <c r="R9" s="66" t="s">
        <v>29</v>
      </c>
    </row>
    <row r="10" spans="1:18" ht="22.5" customHeight="1">
      <c r="A10" s="152" t="s">
        <v>0</v>
      </c>
      <c r="B10" s="153"/>
      <c r="C10" s="153"/>
      <c r="D10" s="153"/>
      <c r="E10" s="154"/>
      <c r="F10" s="72">
        <v>10</v>
      </c>
      <c r="G10" s="69"/>
      <c r="H10" s="69"/>
      <c r="I10" s="7"/>
      <c r="K10" s="152" t="s">
        <v>41</v>
      </c>
      <c r="L10" s="153"/>
      <c r="M10" s="153"/>
      <c r="N10" s="153"/>
      <c r="O10" s="154"/>
      <c r="P10" s="72">
        <v>10</v>
      </c>
      <c r="Q10" s="126">
        <f>SUM(Q11+Q12+Q13)</f>
        <v>12179</v>
      </c>
      <c r="R10" s="126">
        <f>SUM(R11+R12+R13)</f>
        <v>6130</v>
      </c>
    </row>
    <row r="11" spans="1:18" ht="18" customHeight="1">
      <c r="A11" s="142" t="s">
        <v>1</v>
      </c>
      <c r="B11" s="143"/>
      <c r="C11" s="143"/>
      <c r="D11" s="143"/>
      <c r="E11" s="144"/>
      <c r="F11" s="73">
        <v>20</v>
      </c>
      <c r="G11" s="42"/>
      <c r="H11" s="42"/>
      <c r="I11" s="8"/>
      <c r="K11" s="44"/>
      <c r="L11" s="71" t="s">
        <v>2</v>
      </c>
      <c r="M11" s="175" t="s">
        <v>42</v>
      </c>
      <c r="N11" s="175"/>
      <c r="O11" s="175"/>
      <c r="P11" s="78">
        <v>20</v>
      </c>
      <c r="Q11" s="128"/>
      <c r="R11" s="128"/>
    </row>
    <row r="12" spans="1:18" ht="18" customHeight="1">
      <c r="A12" s="185" t="s">
        <v>6</v>
      </c>
      <c r="B12" s="186"/>
      <c r="C12" s="186"/>
      <c r="D12" s="186"/>
      <c r="E12" s="187"/>
      <c r="F12" s="74">
        <v>30</v>
      </c>
      <c r="G12" s="67"/>
      <c r="H12" s="67"/>
      <c r="I12" s="8"/>
      <c r="K12" s="45"/>
      <c r="L12" s="48" t="s">
        <v>3</v>
      </c>
      <c r="M12" s="175" t="s">
        <v>43</v>
      </c>
      <c r="N12" s="175"/>
      <c r="O12" s="175"/>
      <c r="P12" s="78">
        <v>30</v>
      </c>
      <c r="Q12" s="128"/>
      <c r="R12" s="128"/>
    </row>
    <row r="13" spans="1:18" ht="18" customHeight="1">
      <c r="A13" s="179"/>
      <c r="B13" s="40" t="s">
        <v>2</v>
      </c>
      <c r="C13" s="163" t="s">
        <v>31</v>
      </c>
      <c r="D13" s="164"/>
      <c r="E13" s="165"/>
      <c r="F13" s="75">
        <v>40</v>
      </c>
      <c r="G13" s="39"/>
      <c r="H13" s="39"/>
      <c r="I13" s="8"/>
      <c r="K13" s="45"/>
      <c r="L13" s="48" t="s">
        <v>4</v>
      </c>
      <c r="M13" s="175" t="s">
        <v>44</v>
      </c>
      <c r="N13" s="175"/>
      <c r="O13" s="175"/>
      <c r="P13" s="78">
        <v>40</v>
      </c>
      <c r="Q13" s="128">
        <f>SUM(Q14+Q15)</f>
        <v>12179</v>
      </c>
      <c r="R13" s="128">
        <f>SUM(R14+R15)</f>
        <v>6130</v>
      </c>
    </row>
    <row r="14" spans="1:18" ht="18" customHeight="1">
      <c r="A14" s="180"/>
      <c r="B14" s="71" t="s">
        <v>3</v>
      </c>
      <c r="C14" s="166" t="s">
        <v>32</v>
      </c>
      <c r="D14" s="167"/>
      <c r="E14" s="168"/>
      <c r="F14" s="74">
        <v>50</v>
      </c>
      <c r="G14" s="39"/>
      <c r="H14" s="39"/>
      <c r="I14" s="8"/>
      <c r="K14" s="45"/>
      <c r="L14" s="192"/>
      <c r="M14" s="48" t="s">
        <v>134</v>
      </c>
      <c r="N14" s="163" t="s">
        <v>135</v>
      </c>
      <c r="O14" s="165"/>
      <c r="P14" s="78">
        <v>43</v>
      </c>
      <c r="Q14" s="128">
        <v>6130</v>
      </c>
      <c r="R14" s="128">
        <v>12515</v>
      </c>
    </row>
    <row r="15" spans="1:18" ht="18" customHeight="1">
      <c r="A15" s="182" t="s">
        <v>33</v>
      </c>
      <c r="B15" s="183"/>
      <c r="C15" s="183"/>
      <c r="D15" s="183"/>
      <c r="E15" s="184"/>
      <c r="F15" s="73">
        <v>60</v>
      </c>
      <c r="G15" s="68"/>
      <c r="H15" s="68"/>
      <c r="I15" s="9"/>
      <c r="K15" s="85"/>
      <c r="L15" s="193"/>
      <c r="M15" s="48" t="s">
        <v>136</v>
      </c>
      <c r="N15" s="163" t="s">
        <v>137</v>
      </c>
      <c r="O15" s="165"/>
      <c r="P15" s="78">
        <v>45</v>
      </c>
      <c r="Q15" s="128">
        <v>6049</v>
      </c>
      <c r="R15" s="128">
        <v>-6385</v>
      </c>
    </row>
    <row r="16" spans="1:18" ht="18" customHeight="1">
      <c r="A16" s="150"/>
      <c r="B16" s="41" t="s">
        <v>2</v>
      </c>
      <c r="C16" s="147" t="s">
        <v>34</v>
      </c>
      <c r="D16" s="148"/>
      <c r="E16" s="149"/>
      <c r="F16" s="76">
        <v>70</v>
      </c>
      <c r="G16" s="114"/>
      <c r="H16" s="114"/>
      <c r="I16" s="8"/>
      <c r="K16" s="152" t="s">
        <v>45</v>
      </c>
      <c r="L16" s="153"/>
      <c r="M16" s="153"/>
      <c r="N16" s="153"/>
      <c r="O16" s="154"/>
      <c r="P16" s="72">
        <v>50</v>
      </c>
      <c r="Q16" s="126">
        <f>SUM(Q17+Q18)</f>
        <v>0</v>
      </c>
      <c r="R16" s="126">
        <f>SUM(R17+R18)</f>
        <v>0</v>
      </c>
    </row>
    <row r="17" spans="1:18" ht="18" customHeight="1">
      <c r="A17" s="151"/>
      <c r="B17" s="41" t="s">
        <v>3</v>
      </c>
      <c r="C17" s="147" t="s">
        <v>138</v>
      </c>
      <c r="D17" s="148"/>
      <c r="E17" s="149"/>
      <c r="F17" s="76">
        <v>75</v>
      </c>
      <c r="G17" s="43"/>
      <c r="H17" s="43"/>
      <c r="I17" s="8"/>
      <c r="K17" s="173"/>
      <c r="L17" s="38" t="s">
        <v>2</v>
      </c>
      <c r="M17" s="46" t="s">
        <v>47</v>
      </c>
      <c r="N17" s="47"/>
      <c r="O17" s="48"/>
      <c r="P17" s="73">
        <v>60</v>
      </c>
      <c r="Q17" s="133"/>
      <c r="R17" s="128"/>
    </row>
    <row r="18" spans="1:18" ht="18" customHeight="1">
      <c r="A18" s="152" t="s">
        <v>9</v>
      </c>
      <c r="B18" s="153"/>
      <c r="C18" s="153"/>
      <c r="D18" s="153"/>
      <c r="E18" s="154"/>
      <c r="F18" s="77">
        <v>80</v>
      </c>
      <c r="G18" s="126">
        <f>G19+G22+G23+G24</f>
        <v>16997</v>
      </c>
      <c r="H18" s="126">
        <f>H19+H22+H23+H24</f>
        <v>14794</v>
      </c>
      <c r="I18" s="8"/>
      <c r="K18" s="174"/>
      <c r="L18" s="38" t="s">
        <v>3</v>
      </c>
      <c r="M18" s="46" t="s">
        <v>8</v>
      </c>
      <c r="N18" s="47"/>
      <c r="O18" s="48"/>
      <c r="P18" s="73">
        <v>70</v>
      </c>
      <c r="Q18" s="133"/>
      <c r="R18" s="128"/>
    </row>
    <row r="19" spans="1:18" ht="18" customHeight="1">
      <c r="A19" s="142" t="s">
        <v>10</v>
      </c>
      <c r="B19" s="143"/>
      <c r="C19" s="143"/>
      <c r="D19" s="143"/>
      <c r="E19" s="144"/>
      <c r="F19" s="73">
        <v>90</v>
      </c>
      <c r="G19" s="127">
        <f>G20+G21</f>
        <v>82</v>
      </c>
      <c r="H19" s="127"/>
      <c r="I19" s="8"/>
      <c r="K19" s="152" t="s">
        <v>46</v>
      </c>
      <c r="L19" s="153"/>
      <c r="M19" s="153"/>
      <c r="N19" s="153"/>
      <c r="O19" s="154"/>
      <c r="P19" s="81">
        <v>80</v>
      </c>
      <c r="Q19" s="134">
        <v>4818</v>
      </c>
      <c r="R19" s="134">
        <f>SUM(R20+R21+R22)</f>
        <v>8664</v>
      </c>
    </row>
    <row r="20" spans="1:18" ht="18" customHeight="1">
      <c r="A20" s="173"/>
      <c r="B20" s="71" t="s">
        <v>2</v>
      </c>
      <c r="C20" s="163" t="s">
        <v>35</v>
      </c>
      <c r="D20" s="164"/>
      <c r="E20" s="165"/>
      <c r="F20" s="75">
        <v>100</v>
      </c>
      <c r="G20" s="128">
        <v>82</v>
      </c>
      <c r="H20" s="128">
        <v>82</v>
      </c>
      <c r="I20" s="8"/>
      <c r="K20" s="173"/>
      <c r="L20" s="38" t="s">
        <v>2</v>
      </c>
      <c r="M20" s="46" t="s">
        <v>48</v>
      </c>
      <c r="N20" s="47"/>
      <c r="O20" s="48"/>
      <c r="P20" s="73">
        <v>90</v>
      </c>
      <c r="Q20" s="133"/>
      <c r="R20" s="136"/>
    </row>
    <row r="21" spans="1:18" ht="18" customHeight="1">
      <c r="A21" s="174"/>
      <c r="B21" s="71" t="s">
        <v>3</v>
      </c>
      <c r="C21" s="138" t="s">
        <v>36</v>
      </c>
      <c r="D21" s="139"/>
      <c r="E21" s="146"/>
      <c r="F21" s="73">
        <v>110</v>
      </c>
      <c r="G21" s="128"/>
      <c r="H21" s="128"/>
      <c r="I21" s="8"/>
      <c r="K21" s="174"/>
      <c r="L21" s="38" t="s">
        <v>3</v>
      </c>
      <c r="M21" s="191" t="s">
        <v>49</v>
      </c>
      <c r="N21" s="140"/>
      <c r="O21" s="141"/>
      <c r="P21" s="73">
        <v>100</v>
      </c>
      <c r="Q21" s="133"/>
      <c r="R21" s="136"/>
    </row>
    <row r="22" spans="1:18" ht="18" customHeight="1">
      <c r="A22" s="142" t="s">
        <v>37</v>
      </c>
      <c r="B22" s="143"/>
      <c r="C22" s="143"/>
      <c r="D22" s="143"/>
      <c r="E22" s="144"/>
      <c r="F22" s="73">
        <v>120</v>
      </c>
      <c r="G22" s="128"/>
      <c r="H22" s="128"/>
      <c r="I22" s="9"/>
      <c r="K22" s="181"/>
      <c r="L22" s="38" t="s">
        <v>4</v>
      </c>
      <c r="M22" s="46" t="s">
        <v>11</v>
      </c>
      <c r="N22" s="47"/>
      <c r="O22" s="48"/>
      <c r="P22" s="73">
        <v>110</v>
      </c>
      <c r="Q22" s="133">
        <v>4848</v>
      </c>
      <c r="R22" s="128">
        <v>8664</v>
      </c>
    </row>
    <row r="23" spans="1:18" ht="18" customHeight="1" thickBot="1">
      <c r="A23" s="142" t="s">
        <v>38</v>
      </c>
      <c r="B23" s="143"/>
      <c r="C23" s="143"/>
      <c r="D23" s="143"/>
      <c r="E23" s="144"/>
      <c r="F23" s="73">
        <v>130</v>
      </c>
      <c r="G23" s="128"/>
      <c r="H23" s="128"/>
      <c r="I23" s="9"/>
      <c r="K23" s="87"/>
      <c r="L23" s="176"/>
      <c r="M23" s="177"/>
      <c r="N23" s="177"/>
      <c r="O23" s="178"/>
      <c r="P23" s="63"/>
      <c r="Q23" s="135"/>
      <c r="R23" s="137"/>
    </row>
    <row r="24" spans="1:18" ht="18" customHeight="1" thickBot="1">
      <c r="A24" s="145" t="s">
        <v>39</v>
      </c>
      <c r="B24" s="145"/>
      <c r="C24" s="145"/>
      <c r="D24" s="145"/>
      <c r="E24" s="145"/>
      <c r="F24" s="78">
        <v>140</v>
      </c>
      <c r="G24" s="128">
        <v>16915</v>
      </c>
      <c r="H24" s="128">
        <v>14794</v>
      </c>
      <c r="I24" s="8"/>
      <c r="J24" s="8"/>
      <c r="K24" s="157" t="s">
        <v>12</v>
      </c>
      <c r="L24" s="158"/>
      <c r="M24" s="158"/>
      <c r="N24" s="158"/>
      <c r="O24" s="159"/>
      <c r="P24" s="86">
        <v>120</v>
      </c>
      <c r="Q24" s="132">
        <f>Q10+Q16+Q19</f>
        <v>16997</v>
      </c>
      <c r="R24" s="132">
        <f>R10+R16+R19</f>
        <v>14794</v>
      </c>
    </row>
    <row r="25" spans="1:9" ht="18" customHeight="1" thickBot="1">
      <c r="A25" s="64"/>
      <c r="B25" s="65"/>
      <c r="C25" s="65"/>
      <c r="D25" s="65"/>
      <c r="E25" s="65"/>
      <c r="F25" s="79"/>
      <c r="G25" s="129"/>
      <c r="H25" s="131"/>
      <c r="I25" s="8"/>
    </row>
    <row r="26" spans="1:17" ht="18" customHeight="1" thickBot="1">
      <c r="A26" s="157" t="s">
        <v>12</v>
      </c>
      <c r="B26" s="158"/>
      <c r="C26" s="158"/>
      <c r="D26" s="158"/>
      <c r="E26" s="159"/>
      <c r="F26" s="80">
        <v>150</v>
      </c>
      <c r="G26" s="130">
        <f>G10+G18</f>
        <v>16997</v>
      </c>
      <c r="H26" s="132">
        <f>H10+H18</f>
        <v>14794</v>
      </c>
      <c r="I26" s="8"/>
      <c r="J26" s="8"/>
      <c r="K26" s="156" t="s">
        <v>141</v>
      </c>
      <c r="L26" s="156"/>
      <c r="M26" s="156"/>
      <c r="N26" s="156"/>
      <c r="O26" s="156"/>
      <c r="P26" s="54"/>
      <c r="Q26" s="1" t="s">
        <v>40</v>
      </c>
    </row>
    <row r="27" spans="1:17" ht="18" customHeight="1">
      <c r="A27" s="155"/>
      <c r="B27" s="155"/>
      <c r="C27" s="155"/>
      <c r="D27" s="155"/>
      <c r="E27" s="155"/>
      <c r="F27" s="63"/>
      <c r="I27" s="9"/>
      <c r="J27" s="8"/>
      <c r="O27" s="11" t="s">
        <v>22</v>
      </c>
      <c r="P27" s="11"/>
      <c r="Q27" s="11" t="s">
        <v>25</v>
      </c>
    </row>
    <row r="28" spans="1:11" ht="18" customHeight="1">
      <c r="A28" s="156" t="s">
        <v>141</v>
      </c>
      <c r="B28" s="156"/>
      <c r="C28" s="156"/>
      <c r="D28" s="156"/>
      <c r="E28" s="156"/>
      <c r="F28" s="54"/>
      <c r="G28" s="1" t="s">
        <v>40</v>
      </c>
      <c r="I28" s="8"/>
      <c r="J28" s="8"/>
      <c r="K28" s="1" t="s">
        <v>142</v>
      </c>
    </row>
    <row r="29" spans="5:10" ht="18" customHeight="1">
      <c r="E29" s="11" t="s">
        <v>22</v>
      </c>
      <c r="F29" s="11"/>
      <c r="G29" s="11" t="s">
        <v>25</v>
      </c>
      <c r="I29" s="8"/>
      <c r="J29" s="8"/>
    </row>
    <row r="30" spans="1:10" ht="18" customHeight="1">
      <c r="A30" s="1" t="s">
        <v>142</v>
      </c>
      <c r="I30" s="9"/>
      <c r="J30" s="8"/>
    </row>
    <row r="31" ht="18" customHeight="1">
      <c r="J31" s="8"/>
    </row>
    <row r="32" ht="18" customHeight="1">
      <c r="J32" s="8"/>
    </row>
    <row r="33" ht="12.75" customHeight="1">
      <c r="J33" s="8"/>
    </row>
    <row r="34" spans="10:18" ht="12.75" customHeight="1">
      <c r="J34" s="8"/>
      <c r="K34" s="61"/>
      <c r="L34" s="61"/>
      <c r="M34" s="61"/>
      <c r="N34" s="61"/>
      <c r="O34" s="61"/>
      <c r="P34" s="61"/>
      <c r="Q34" s="61"/>
      <c r="R34" s="61"/>
    </row>
    <row r="35" ht="12.75" customHeight="1"/>
    <row r="36" spans="1:18" s="61" customFormat="1" ht="12.75" customHeight="1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1"/>
      <c r="P36" s="1"/>
      <c r="Q36" s="1"/>
      <c r="R36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56">
    <mergeCell ref="M21:O21"/>
    <mergeCell ref="K3:N3"/>
    <mergeCell ref="O3:R3"/>
    <mergeCell ref="K4:N4"/>
    <mergeCell ref="O4:R4"/>
    <mergeCell ref="A11:E11"/>
    <mergeCell ref="N14:O14"/>
    <mergeCell ref="N15:O15"/>
    <mergeCell ref="L14:L15"/>
    <mergeCell ref="M13:O13"/>
    <mergeCell ref="Q6:R6"/>
    <mergeCell ref="K16:O16"/>
    <mergeCell ref="G6:H6"/>
    <mergeCell ref="A10:E10"/>
    <mergeCell ref="A12:E12"/>
    <mergeCell ref="K6:N6"/>
    <mergeCell ref="K8:R8"/>
    <mergeCell ref="K9:O9"/>
    <mergeCell ref="K10:O10"/>
    <mergeCell ref="M11:O11"/>
    <mergeCell ref="M12:O12"/>
    <mergeCell ref="L23:O23"/>
    <mergeCell ref="K24:O24"/>
    <mergeCell ref="A13:A14"/>
    <mergeCell ref="K26:O26"/>
    <mergeCell ref="K19:O19"/>
    <mergeCell ref="K20:K22"/>
    <mergeCell ref="A15:E15"/>
    <mergeCell ref="K17:K18"/>
    <mergeCell ref="A22:E22"/>
    <mergeCell ref="A3:D3"/>
    <mergeCell ref="E3:H3"/>
    <mergeCell ref="C20:E20"/>
    <mergeCell ref="E4:H4"/>
    <mergeCell ref="C14:E14"/>
    <mergeCell ref="C13:E13"/>
    <mergeCell ref="A9:E9"/>
    <mergeCell ref="A8:H8"/>
    <mergeCell ref="A6:D6"/>
    <mergeCell ref="A20:A21"/>
    <mergeCell ref="A19:E19"/>
    <mergeCell ref="A18:E18"/>
    <mergeCell ref="A4:D4"/>
    <mergeCell ref="A27:E27"/>
    <mergeCell ref="A28:E28"/>
    <mergeCell ref="A26:E26"/>
    <mergeCell ref="K2:R2"/>
    <mergeCell ref="K5:R5"/>
    <mergeCell ref="A2:H2"/>
    <mergeCell ref="A5:H5"/>
    <mergeCell ref="A23:E23"/>
    <mergeCell ref="A24:E24"/>
    <mergeCell ref="C21:E21"/>
    <mergeCell ref="C16:E16"/>
    <mergeCell ref="A16:A17"/>
    <mergeCell ref="C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showGridLines="0" zoomScalePageLayoutView="0" workbookViewId="0" topLeftCell="A2">
      <selection activeCell="H20" sqref="H20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7109375" style="2" customWidth="1"/>
    <col min="5" max="6" width="13.7109375" style="2" customWidth="1"/>
    <col min="7" max="16384" width="9.140625" style="2" customWidth="1"/>
  </cols>
  <sheetData>
    <row r="2" spans="1:8" ht="13.5" customHeight="1">
      <c r="A2" s="138" t="s">
        <v>139</v>
      </c>
      <c r="B2" s="139"/>
      <c r="C2" s="139"/>
      <c r="D2" s="139"/>
      <c r="E2" s="140"/>
      <c r="F2" s="140"/>
      <c r="G2" s="140"/>
      <c r="H2" s="141"/>
    </row>
    <row r="3" spans="1:6" ht="22.5" customHeight="1" hidden="1">
      <c r="A3" s="175" t="s">
        <v>14</v>
      </c>
      <c r="B3" s="175"/>
      <c r="C3" s="175"/>
      <c r="D3" s="10"/>
      <c r="E3" s="202"/>
      <c r="F3" s="202"/>
    </row>
    <row r="4" spans="1:6" ht="6" customHeight="1" hidden="1">
      <c r="A4" s="175" t="s">
        <v>15</v>
      </c>
      <c r="B4" s="175"/>
      <c r="C4" s="175"/>
      <c r="D4" s="10"/>
      <c r="E4" s="202"/>
      <c r="F4" s="202"/>
    </row>
    <row r="5" spans="1:6" ht="12.75" customHeight="1">
      <c r="A5" s="138" t="s">
        <v>26</v>
      </c>
      <c r="B5" s="139"/>
      <c r="C5" s="139"/>
      <c r="D5" s="139"/>
      <c r="E5" s="140"/>
      <c r="F5" s="141"/>
    </row>
    <row r="6" spans="1:6" ht="13.5" customHeight="1" hidden="1">
      <c r="A6" s="203" t="s">
        <v>16</v>
      </c>
      <c r="B6" s="203"/>
      <c r="C6" s="203"/>
      <c r="D6" s="13"/>
      <c r="E6" s="13" t="s">
        <v>20</v>
      </c>
      <c r="F6" s="14" t="s">
        <v>18</v>
      </c>
    </row>
    <row r="7" spans="1:6" ht="3.75" customHeight="1">
      <c r="A7" s="204"/>
      <c r="B7" s="204"/>
      <c r="C7" s="204"/>
      <c r="D7" s="204"/>
      <c r="E7" s="204"/>
      <c r="F7" s="204"/>
    </row>
    <row r="8" spans="1:6" ht="22.5" customHeight="1">
      <c r="A8" s="206" t="s">
        <v>100</v>
      </c>
      <c r="B8" s="206"/>
      <c r="C8" s="206"/>
      <c r="D8" s="206"/>
      <c r="E8" s="206"/>
      <c r="F8" s="206"/>
    </row>
    <row r="9" spans="1:6" ht="21" customHeight="1">
      <c r="A9" s="205" t="s">
        <v>143</v>
      </c>
      <c r="B9" s="205"/>
      <c r="C9" s="205"/>
      <c r="D9" s="205"/>
      <c r="E9" s="205"/>
      <c r="F9" s="205"/>
    </row>
    <row r="10" spans="1:6" ht="37.5" customHeight="1">
      <c r="A10" s="58" t="s">
        <v>13</v>
      </c>
      <c r="B10" s="195" t="s">
        <v>131</v>
      </c>
      <c r="C10" s="196"/>
      <c r="D10" s="60" t="s">
        <v>125</v>
      </c>
      <c r="E10" s="58" t="s">
        <v>19</v>
      </c>
      <c r="F10" s="58" t="s">
        <v>132</v>
      </c>
    </row>
    <row r="11" spans="1:6" ht="18.75" customHeight="1">
      <c r="A11" s="3" t="s">
        <v>54</v>
      </c>
      <c r="B11" s="201" t="s">
        <v>50</v>
      </c>
      <c r="C11" s="201"/>
      <c r="D11" s="78">
        <v>10</v>
      </c>
      <c r="E11" s="5">
        <v>1150</v>
      </c>
      <c r="F11" s="5">
        <v>600</v>
      </c>
    </row>
    <row r="12" spans="1:6" ht="18.75" customHeight="1">
      <c r="A12" s="3" t="s">
        <v>57</v>
      </c>
      <c r="B12" s="201" t="s">
        <v>51</v>
      </c>
      <c r="C12" s="201"/>
      <c r="D12" s="78">
        <v>40</v>
      </c>
      <c r="E12" s="5">
        <v>14408</v>
      </c>
      <c r="F12" s="5">
        <v>18366</v>
      </c>
    </row>
    <row r="13" spans="1:6" ht="18.75" customHeight="1">
      <c r="A13" s="3" t="s">
        <v>58</v>
      </c>
      <c r="B13" s="201" t="s">
        <v>52</v>
      </c>
      <c r="C13" s="201"/>
      <c r="D13" s="78">
        <v>50</v>
      </c>
      <c r="E13" s="4"/>
      <c r="F13" s="4"/>
    </row>
    <row r="14" spans="1:6" ht="18.75" customHeight="1">
      <c r="A14" s="4" t="s">
        <v>59</v>
      </c>
      <c r="B14" s="197" t="s">
        <v>53</v>
      </c>
      <c r="C14" s="198"/>
      <c r="D14" s="73">
        <v>60</v>
      </c>
      <c r="E14" s="5">
        <v>54305</v>
      </c>
      <c r="F14" s="5">
        <v>46105</v>
      </c>
    </row>
    <row r="15" spans="1:6" ht="18.75" customHeight="1">
      <c r="A15" s="102" t="s">
        <v>61</v>
      </c>
      <c r="B15" s="199" t="s">
        <v>60</v>
      </c>
      <c r="C15" s="200"/>
      <c r="D15" s="103">
        <v>70</v>
      </c>
      <c r="E15" s="115">
        <f>SUM(E11:E14)</f>
        <v>69863</v>
      </c>
      <c r="F15" s="115">
        <f>SUM(F11:F14)</f>
        <v>65071</v>
      </c>
    </row>
    <row r="16" spans="1:6" ht="18.75" customHeight="1">
      <c r="A16" s="3" t="s">
        <v>66</v>
      </c>
      <c r="B16" s="201" t="s">
        <v>62</v>
      </c>
      <c r="C16" s="201"/>
      <c r="D16" s="78">
        <v>80</v>
      </c>
      <c r="E16" s="5"/>
      <c r="F16" s="5"/>
    </row>
    <row r="17" spans="1:6" ht="18.75" customHeight="1">
      <c r="A17" s="213"/>
      <c r="B17" s="4" t="s">
        <v>4</v>
      </c>
      <c r="C17" s="4" t="s">
        <v>63</v>
      </c>
      <c r="D17" s="78">
        <v>110</v>
      </c>
      <c r="E17" s="4">
        <v>1500</v>
      </c>
      <c r="F17" s="4">
        <v>1500</v>
      </c>
    </row>
    <row r="18" spans="1:6" ht="18.75" customHeight="1">
      <c r="A18" s="213"/>
      <c r="B18" s="4" t="s">
        <v>5</v>
      </c>
      <c r="C18" s="4" t="s">
        <v>64</v>
      </c>
      <c r="D18" s="78">
        <v>120</v>
      </c>
      <c r="E18" s="4">
        <v>354</v>
      </c>
      <c r="F18" s="4">
        <v>361</v>
      </c>
    </row>
    <row r="19" spans="1:6" ht="18.75" customHeight="1">
      <c r="A19" s="214"/>
      <c r="B19" s="4" t="s">
        <v>7</v>
      </c>
      <c r="C19" s="20" t="s">
        <v>65</v>
      </c>
      <c r="D19" s="75">
        <v>140</v>
      </c>
      <c r="E19" s="4">
        <v>61960</v>
      </c>
      <c r="F19" s="4">
        <v>69595</v>
      </c>
    </row>
    <row r="20" spans="1:6" ht="18.75" customHeight="1">
      <c r="A20" s="102" t="s">
        <v>67</v>
      </c>
      <c r="B20" s="210" t="s">
        <v>68</v>
      </c>
      <c r="C20" s="210"/>
      <c r="D20" s="98">
        <v>160</v>
      </c>
      <c r="E20" s="116">
        <f>SUM(E17:E19)</f>
        <v>63814</v>
      </c>
      <c r="F20" s="116">
        <f>SUM(F17:F19)</f>
        <v>71456</v>
      </c>
    </row>
    <row r="21" spans="1:6" ht="18.75" customHeight="1">
      <c r="A21" s="104" t="s">
        <v>133</v>
      </c>
      <c r="B21" s="211" t="s">
        <v>69</v>
      </c>
      <c r="C21" s="211"/>
      <c r="D21" s="105">
        <v>170</v>
      </c>
      <c r="E21" s="117">
        <f>E15-E20</f>
        <v>6049</v>
      </c>
      <c r="F21" s="118">
        <f>F15-F20</f>
        <v>-6385</v>
      </c>
    </row>
    <row r="22" spans="1:6" ht="22.5" customHeight="1">
      <c r="A22" s="21"/>
      <c r="B22" s="212"/>
      <c r="C22" s="212"/>
      <c r="D22" s="57"/>
      <c r="E22" s="22"/>
      <c r="F22" s="25"/>
    </row>
    <row r="23" spans="1:8" ht="15.75" customHeight="1">
      <c r="A23" s="24" t="s">
        <v>144</v>
      </c>
      <c r="B23" s="24"/>
      <c r="C23" s="24"/>
      <c r="D23" s="24"/>
      <c r="E23" s="24"/>
      <c r="F23" s="24" t="s">
        <v>70</v>
      </c>
      <c r="G23" s="24"/>
      <c r="H23" s="24"/>
    </row>
    <row r="24" spans="1:8" ht="22.5" customHeight="1">
      <c r="A24" s="1"/>
      <c r="B24" s="1"/>
      <c r="C24" s="23" t="s">
        <v>23</v>
      </c>
      <c r="D24" s="23"/>
      <c r="E24" s="11"/>
      <c r="F24" s="11" t="s">
        <v>24</v>
      </c>
      <c r="G24" s="11"/>
      <c r="H24" s="1"/>
    </row>
    <row r="25" spans="1:8" ht="13.5" customHeight="1">
      <c r="A25" s="1" t="s">
        <v>142</v>
      </c>
      <c r="B25" s="1"/>
      <c r="C25" s="1"/>
      <c r="D25" s="1"/>
      <c r="E25" s="1"/>
      <c r="F25" s="1"/>
      <c r="G25" s="1"/>
      <c r="H25" s="1"/>
    </row>
    <row r="26" spans="1:6" ht="12" customHeight="1">
      <c r="A26" s="21"/>
      <c r="B26" s="194"/>
      <c r="C26" s="194"/>
      <c r="D26" s="22"/>
      <c r="E26" s="22"/>
      <c r="F26" s="22"/>
    </row>
    <row r="27" spans="1:6" ht="15" customHeight="1">
      <c r="A27" s="21"/>
      <c r="B27" s="194"/>
      <c r="C27" s="194"/>
      <c r="D27" s="22"/>
      <c r="E27" s="22"/>
      <c r="F27" s="22"/>
    </row>
    <row r="28" spans="1:6" ht="15" customHeight="1">
      <c r="A28" s="21"/>
      <c r="B28" s="194"/>
      <c r="C28" s="194"/>
      <c r="D28" s="22"/>
      <c r="E28" s="22"/>
      <c r="F28" s="22"/>
    </row>
    <row r="29" spans="1:6" ht="16.5" customHeight="1">
      <c r="A29" s="21"/>
      <c r="B29" s="194"/>
      <c r="C29" s="194"/>
      <c r="D29" s="22"/>
      <c r="E29" s="22"/>
      <c r="F29" s="22"/>
    </row>
    <row r="30" spans="1:6" ht="15.75" customHeight="1">
      <c r="A30" s="21"/>
      <c r="B30" s="194"/>
      <c r="C30" s="194"/>
      <c r="D30" s="22"/>
      <c r="E30" s="22"/>
      <c r="F30" s="22"/>
    </row>
    <row r="31" spans="1:6" ht="13.5" customHeight="1">
      <c r="A31" s="21"/>
      <c r="B31" s="209"/>
      <c r="C31" s="209"/>
      <c r="D31" s="56"/>
      <c r="E31" s="22"/>
      <c r="F31" s="22"/>
    </row>
    <row r="32" spans="1:6" ht="16.5" customHeight="1">
      <c r="A32" s="21"/>
      <c r="B32" s="194"/>
      <c r="C32" s="194"/>
      <c r="D32" s="22"/>
      <c r="E32" s="22"/>
      <c r="F32" s="22"/>
    </row>
    <row r="33" spans="1:6" ht="22.5" customHeight="1">
      <c r="A33" s="21"/>
      <c r="B33" s="194"/>
      <c r="C33" s="194"/>
      <c r="D33" s="22"/>
      <c r="E33" s="22"/>
      <c r="F33" s="22"/>
    </row>
    <row r="34" spans="1:6" ht="12">
      <c r="A34" s="207"/>
      <c r="B34" s="207"/>
      <c r="C34" s="207"/>
      <c r="D34" s="207"/>
      <c r="E34" s="207"/>
      <c r="F34" s="207"/>
    </row>
    <row r="35" spans="1:6" ht="12">
      <c r="A35" s="207"/>
      <c r="B35" s="207"/>
      <c r="C35" s="207"/>
      <c r="D35" s="207"/>
      <c r="E35" s="207"/>
      <c r="F35" s="207"/>
    </row>
    <row r="36" spans="1:6" ht="12">
      <c r="A36" s="208"/>
      <c r="B36" s="208"/>
      <c r="C36" s="208"/>
      <c r="D36" s="208"/>
      <c r="E36" s="208"/>
      <c r="F36" s="208"/>
    </row>
    <row r="37" spans="1:6" ht="12">
      <c r="A37" s="207"/>
      <c r="B37" s="207"/>
      <c r="C37" s="207"/>
      <c r="D37" s="207"/>
      <c r="E37" s="207"/>
      <c r="F37" s="207"/>
    </row>
  </sheetData>
  <sheetProtection/>
  <mergeCells count="33">
    <mergeCell ref="A2:H2"/>
    <mergeCell ref="B20:C20"/>
    <mergeCell ref="B21:C21"/>
    <mergeCell ref="B22:C22"/>
    <mergeCell ref="A17:A19"/>
    <mergeCell ref="B29:C29"/>
    <mergeCell ref="B16:C16"/>
    <mergeCell ref="B28:C28"/>
    <mergeCell ref="E3:F3"/>
    <mergeCell ref="B12:C12"/>
    <mergeCell ref="B30:C30"/>
    <mergeCell ref="A37:F37"/>
    <mergeCell ref="B32:C32"/>
    <mergeCell ref="B33:C33"/>
    <mergeCell ref="A34:F34"/>
    <mergeCell ref="A35:F35"/>
    <mergeCell ref="A36:F36"/>
    <mergeCell ref="B31:C31"/>
    <mergeCell ref="E4:F4"/>
    <mergeCell ref="A6:C6"/>
    <mergeCell ref="A7:F7"/>
    <mergeCell ref="A9:F9"/>
    <mergeCell ref="A5:F5"/>
    <mergeCell ref="A8:F8"/>
    <mergeCell ref="B27:C27"/>
    <mergeCell ref="B26:C26"/>
    <mergeCell ref="A3:C3"/>
    <mergeCell ref="B10:C10"/>
    <mergeCell ref="B14:C14"/>
    <mergeCell ref="B15:C15"/>
    <mergeCell ref="B11:C11"/>
    <mergeCell ref="B13:C1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7.00390625" style="0" customWidth="1"/>
    <col min="2" max="2" width="13.8515625" style="0" customWidth="1"/>
    <col min="4" max="4" width="72.140625" style="0" customWidth="1"/>
  </cols>
  <sheetData>
    <row r="1" ht="12.75">
      <c r="A1" s="61" t="s">
        <v>145</v>
      </c>
    </row>
    <row r="2" spans="1:3" ht="12.75">
      <c r="A2" s="120" t="s">
        <v>53</v>
      </c>
      <c r="B2" s="120"/>
      <c r="C2" s="121">
        <v>54305</v>
      </c>
    </row>
    <row r="3" spans="1:3" ht="12.75">
      <c r="A3" s="61" t="s">
        <v>146</v>
      </c>
      <c r="C3" s="119">
        <v>30494</v>
      </c>
    </row>
    <row r="4" spans="1:3" ht="12.75">
      <c r="A4" s="61" t="s">
        <v>147</v>
      </c>
      <c r="C4" s="119">
        <v>23811</v>
      </c>
    </row>
    <row r="7" ht="12.75">
      <c r="A7" s="61" t="s">
        <v>148</v>
      </c>
    </row>
    <row r="8" spans="1:3" ht="12.75">
      <c r="A8" s="120" t="s">
        <v>149</v>
      </c>
      <c r="B8" s="120"/>
      <c r="C8" s="120">
        <v>61960</v>
      </c>
    </row>
    <row r="9" spans="1:3" ht="12.75">
      <c r="A9" s="120"/>
      <c r="B9" s="120"/>
      <c r="C9" s="120"/>
    </row>
    <row r="10" spans="1:4" ht="18" customHeight="1">
      <c r="A10" s="123" t="s">
        <v>150</v>
      </c>
      <c r="B10" s="123"/>
      <c r="C10" s="122">
        <v>3306</v>
      </c>
      <c r="D10" s="124"/>
    </row>
    <row r="11" spans="1:4" ht="13.5" customHeight="1">
      <c r="A11" s="123" t="s">
        <v>151</v>
      </c>
      <c r="B11" s="123"/>
      <c r="C11" s="122">
        <v>2593</v>
      </c>
      <c r="D11" s="124"/>
    </row>
    <row r="12" spans="1:4" ht="21.75" customHeight="1">
      <c r="A12" s="123" t="s">
        <v>152</v>
      </c>
      <c r="B12" s="123"/>
      <c r="C12" s="122">
        <v>55644</v>
      </c>
      <c r="D12" s="124"/>
    </row>
    <row r="13" spans="1:4" ht="17.25" customHeight="1">
      <c r="A13" s="123" t="s">
        <v>158</v>
      </c>
      <c r="B13" s="123"/>
      <c r="C13" s="125">
        <v>30000</v>
      </c>
      <c r="D13" s="124"/>
    </row>
    <row r="14" spans="1:4" ht="14.25" customHeight="1">
      <c r="A14" s="124" t="s">
        <v>155</v>
      </c>
      <c r="B14" s="123"/>
      <c r="C14" s="125">
        <v>5079</v>
      </c>
      <c r="D14" s="124"/>
    </row>
    <row r="15" spans="1:4" ht="21.75" customHeight="1">
      <c r="A15" s="124" t="s">
        <v>157</v>
      </c>
      <c r="B15" s="123"/>
      <c r="C15" s="125">
        <v>16711</v>
      </c>
      <c r="D15" s="124"/>
    </row>
    <row r="16" spans="1:4" ht="18" customHeight="1">
      <c r="A16" s="124" t="s">
        <v>156</v>
      </c>
      <c r="B16" s="123"/>
      <c r="C16" s="125">
        <v>3854</v>
      </c>
      <c r="D16" s="124"/>
    </row>
    <row r="17" spans="1:4" ht="21.75" customHeight="1">
      <c r="A17" s="123"/>
      <c r="B17" s="123"/>
      <c r="C17" s="122"/>
      <c r="D17" s="124"/>
    </row>
    <row r="18" spans="1:4" ht="18.75" customHeight="1">
      <c r="A18" s="123" t="s">
        <v>153</v>
      </c>
      <c r="B18" s="123"/>
      <c r="C18" s="122">
        <v>249</v>
      </c>
      <c r="D18" s="124"/>
    </row>
    <row r="19" spans="1:4" ht="20.25" customHeight="1">
      <c r="A19" s="123" t="s">
        <v>154</v>
      </c>
      <c r="B19" s="123"/>
      <c r="C19" s="122">
        <v>168</v>
      </c>
      <c r="D19" s="1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showGridLines="0" zoomScalePageLayoutView="0" workbookViewId="0" topLeftCell="A8">
      <selection activeCell="M36" sqref="M36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8" width="13.7109375" style="2" customWidth="1"/>
    <col min="9" max="16384" width="9.140625" style="2" customWidth="1"/>
  </cols>
  <sheetData>
    <row r="2" spans="1:8" ht="15.75" customHeight="1">
      <c r="A2" s="163" t="s">
        <v>30</v>
      </c>
      <c r="B2" s="164"/>
      <c r="C2" s="164"/>
      <c r="D2" s="164"/>
      <c r="E2" s="164"/>
      <c r="F2" s="215"/>
      <c r="G2" s="215"/>
      <c r="H2" s="216"/>
    </row>
    <row r="3" spans="1:8" ht="22.5" customHeight="1" hidden="1">
      <c r="A3" s="138" t="s">
        <v>14</v>
      </c>
      <c r="B3" s="139"/>
      <c r="C3" s="139"/>
      <c r="D3" s="139"/>
      <c r="E3" s="146"/>
      <c r="F3" s="33"/>
      <c r="G3" s="231"/>
      <c r="H3" s="232"/>
    </row>
    <row r="4" spans="1:8" ht="22.5" customHeight="1" hidden="1">
      <c r="A4" s="138" t="s">
        <v>15</v>
      </c>
      <c r="B4" s="139"/>
      <c r="C4" s="139"/>
      <c r="D4" s="139"/>
      <c r="E4" s="146"/>
      <c r="F4" s="33"/>
      <c r="G4" s="231"/>
      <c r="H4" s="232"/>
    </row>
    <row r="5" spans="1:8" ht="14.25" customHeight="1">
      <c r="A5" s="138" t="s">
        <v>26</v>
      </c>
      <c r="B5" s="139"/>
      <c r="C5" s="139"/>
      <c r="D5" s="139"/>
      <c r="E5" s="139"/>
      <c r="F5" s="140"/>
      <c r="G5" s="140"/>
      <c r="H5" s="141"/>
    </row>
    <row r="6" spans="1:8" ht="22.5" customHeight="1" hidden="1">
      <c r="A6" s="237" t="s">
        <v>16</v>
      </c>
      <c r="B6" s="237"/>
      <c r="C6" s="237"/>
      <c r="D6" s="237"/>
      <c r="E6" s="237"/>
      <c r="F6" s="12"/>
      <c r="G6" s="12" t="s">
        <v>20</v>
      </c>
      <c r="H6" s="15" t="s">
        <v>18</v>
      </c>
    </row>
    <row r="7" spans="1:8" ht="4.5" customHeight="1">
      <c r="A7" s="204"/>
      <c r="B7" s="204"/>
      <c r="C7" s="204"/>
      <c r="D7" s="204"/>
      <c r="E7" s="204"/>
      <c r="F7" s="204"/>
      <c r="G7" s="204"/>
      <c r="H7" s="204"/>
    </row>
    <row r="8" spans="1:8" ht="24.75" customHeight="1">
      <c r="A8" s="206" t="s">
        <v>99</v>
      </c>
      <c r="B8" s="206"/>
      <c r="C8" s="206"/>
      <c r="D8" s="206"/>
      <c r="E8" s="206"/>
      <c r="F8" s="206"/>
      <c r="G8" s="206"/>
      <c r="H8" s="206"/>
    </row>
    <row r="9" spans="1:8" ht="4.5" customHeight="1">
      <c r="A9" s="221"/>
      <c r="B9" s="221"/>
      <c r="C9" s="221"/>
      <c r="D9" s="221"/>
      <c r="E9" s="221"/>
      <c r="F9" s="221"/>
      <c r="G9" s="221"/>
      <c r="H9" s="221"/>
    </row>
    <row r="10" spans="1:8" ht="37.5" customHeight="1">
      <c r="A10" s="58" t="s">
        <v>13</v>
      </c>
      <c r="B10" s="195" t="s">
        <v>131</v>
      </c>
      <c r="C10" s="229"/>
      <c r="D10" s="229"/>
      <c r="E10" s="196"/>
      <c r="F10" s="58" t="s">
        <v>125</v>
      </c>
      <c r="G10" s="58" t="s">
        <v>19</v>
      </c>
      <c r="H10" s="58" t="s">
        <v>29</v>
      </c>
    </row>
    <row r="11" spans="1:8" ht="20.25" customHeight="1">
      <c r="A11" s="107" t="s">
        <v>54</v>
      </c>
      <c r="B11" s="230" t="s">
        <v>101</v>
      </c>
      <c r="C11" s="230"/>
      <c r="D11" s="230"/>
      <c r="E11" s="230"/>
      <c r="F11" s="108">
        <v>10</v>
      </c>
      <c r="G11" s="109">
        <f>SUM(G12+G13)</f>
        <v>0</v>
      </c>
      <c r="H11" s="109">
        <f>SUM(H12+H13)</f>
        <v>0</v>
      </c>
    </row>
    <row r="12" spans="1:8" ht="24" customHeight="1">
      <c r="A12" s="222"/>
      <c r="B12" s="4" t="s">
        <v>2</v>
      </c>
      <c r="C12" s="224" t="s">
        <v>126</v>
      </c>
      <c r="D12" s="225"/>
      <c r="E12" s="226"/>
      <c r="F12" s="78">
        <v>12</v>
      </c>
      <c r="G12" s="88"/>
      <c r="H12" s="88"/>
    </row>
    <row r="13" spans="1:8" ht="24" customHeight="1">
      <c r="A13" s="223"/>
      <c r="B13" s="4" t="s">
        <v>3</v>
      </c>
      <c r="C13" s="224" t="s">
        <v>127</v>
      </c>
      <c r="D13" s="225"/>
      <c r="E13" s="226"/>
      <c r="F13" s="78">
        <v>14</v>
      </c>
      <c r="G13" s="88"/>
      <c r="H13" s="88"/>
    </row>
    <row r="14" spans="1:8" ht="20.25" customHeight="1">
      <c r="A14" s="97" t="s">
        <v>55</v>
      </c>
      <c r="B14" s="218" t="s">
        <v>102</v>
      </c>
      <c r="C14" s="218"/>
      <c r="D14" s="218"/>
      <c r="E14" s="218"/>
      <c r="F14" s="100">
        <v>20</v>
      </c>
      <c r="G14" s="99">
        <f>G22+G15</f>
        <v>0</v>
      </c>
      <c r="H14" s="99">
        <f>H22+H15</f>
        <v>0</v>
      </c>
    </row>
    <row r="15" spans="1:8" ht="18.75" customHeight="1">
      <c r="A15" s="235"/>
      <c r="B15" s="4" t="s">
        <v>2</v>
      </c>
      <c r="C15" s="217" t="s">
        <v>128</v>
      </c>
      <c r="D15" s="217"/>
      <c r="E15" s="217"/>
      <c r="F15" s="78">
        <v>30</v>
      </c>
      <c r="G15" s="88">
        <f>G16+G17+G18+G19+G20+G21</f>
        <v>0</v>
      </c>
      <c r="H15" s="91">
        <f>H16+H17+H18+H19+H20+H21</f>
        <v>0</v>
      </c>
    </row>
    <row r="16" spans="1:9" ht="17.25" customHeight="1">
      <c r="A16" s="235"/>
      <c r="B16" s="219"/>
      <c r="C16" s="4" t="s">
        <v>71</v>
      </c>
      <c r="D16" s="217" t="s">
        <v>98</v>
      </c>
      <c r="E16" s="217"/>
      <c r="F16" s="78">
        <v>40</v>
      </c>
      <c r="G16" s="92"/>
      <c r="H16" s="88"/>
      <c r="I16" s="27"/>
    </row>
    <row r="17" spans="1:8" ht="18.75" customHeight="1">
      <c r="A17" s="235"/>
      <c r="B17" s="219"/>
      <c r="C17" s="4" t="s">
        <v>72</v>
      </c>
      <c r="D17" s="217" t="s">
        <v>73</v>
      </c>
      <c r="E17" s="217"/>
      <c r="F17" s="78">
        <v>50</v>
      </c>
      <c r="G17" s="88"/>
      <c r="H17" s="93"/>
    </row>
    <row r="18" spans="1:8" ht="16.5" customHeight="1">
      <c r="A18" s="235"/>
      <c r="B18" s="219"/>
      <c r="C18" s="4" t="s">
        <v>75</v>
      </c>
      <c r="D18" s="217" t="s">
        <v>79</v>
      </c>
      <c r="E18" s="217"/>
      <c r="F18" s="78">
        <v>60</v>
      </c>
      <c r="G18" s="94"/>
      <c r="H18" s="88"/>
    </row>
    <row r="19" spans="1:8" ht="18" customHeight="1">
      <c r="A19" s="235"/>
      <c r="B19" s="219"/>
      <c r="C19" s="4" t="s">
        <v>76</v>
      </c>
      <c r="D19" s="217" t="s">
        <v>74</v>
      </c>
      <c r="E19" s="217"/>
      <c r="F19" s="78">
        <v>70</v>
      </c>
      <c r="G19" s="89"/>
      <c r="H19" s="89"/>
    </row>
    <row r="20" spans="1:8" ht="18.75" customHeight="1">
      <c r="A20" s="235"/>
      <c r="B20" s="219"/>
      <c r="C20" s="4" t="s">
        <v>77</v>
      </c>
      <c r="D20" s="217" t="s">
        <v>80</v>
      </c>
      <c r="E20" s="217"/>
      <c r="F20" s="78">
        <v>80</v>
      </c>
      <c r="G20" s="89"/>
      <c r="H20" s="89"/>
    </row>
    <row r="21" spans="1:8" ht="18.75" customHeight="1">
      <c r="A21" s="235"/>
      <c r="B21" s="219"/>
      <c r="C21" s="4" t="s">
        <v>78</v>
      </c>
      <c r="D21" s="217" t="s">
        <v>81</v>
      </c>
      <c r="E21" s="217"/>
      <c r="F21" s="78">
        <v>90</v>
      </c>
      <c r="G21" s="89"/>
      <c r="H21" s="89"/>
    </row>
    <row r="22" spans="1:8" ht="18.75" customHeight="1">
      <c r="A22" s="235"/>
      <c r="B22" s="4" t="s">
        <v>3</v>
      </c>
      <c r="C22" s="217" t="s">
        <v>129</v>
      </c>
      <c r="D22" s="217"/>
      <c r="E22" s="217"/>
      <c r="F22" s="78">
        <v>100</v>
      </c>
      <c r="G22" s="89">
        <f>G23+G24+G25+G26+G27+G28</f>
        <v>0</v>
      </c>
      <c r="H22" s="89">
        <f>H23+H24+H25+H26+H27+H28</f>
        <v>0</v>
      </c>
    </row>
    <row r="23" spans="1:8" ht="17.25" customHeight="1">
      <c r="A23" s="235"/>
      <c r="B23" s="219"/>
      <c r="C23" s="4" t="s">
        <v>82</v>
      </c>
      <c r="D23" s="217" t="s">
        <v>98</v>
      </c>
      <c r="E23" s="217"/>
      <c r="F23" s="78">
        <v>110</v>
      </c>
      <c r="G23" s="89"/>
      <c r="H23" s="89"/>
    </row>
    <row r="24" spans="1:8" ht="18.75" customHeight="1">
      <c r="A24" s="235"/>
      <c r="B24" s="219"/>
      <c r="C24" s="4" t="s">
        <v>83</v>
      </c>
      <c r="D24" s="217" t="s">
        <v>73</v>
      </c>
      <c r="E24" s="217"/>
      <c r="F24" s="78">
        <v>120</v>
      </c>
      <c r="G24" s="89"/>
      <c r="H24" s="89"/>
    </row>
    <row r="25" spans="1:8" ht="20.25" customHeight="1">
      <c r="A25" s="235"/>
      <c r="B25" s="219"/>
      <c r="C25" s="4" t="s">
        <v>84</v>
      </c>
      <c r="D25" s="217" t="s">
        <v>79</v>
      </c>
      <c r="E25" s="217"/>
      <c r="F25" s="78">
        <v>130</v>
      </c>
      <c r="G25" s="89"/>
      <c r="H25" s="89"/>
    </row>
    <row r="26" spans="1:8" ht="18.75" customHeight="1">
      <c r="A26" s="235"/>
      <c r="B26" s="219"/>
      <c r="C26" s="4" t="s">
        <v>85</v>
      </c>
      <c r="D26" s="217" t="s">
        <v>74</v>
      </c>
      <c r="E26" s="217"/>
      <c r="F26" s="78">
        <v>140</v>
      </c>
      <c r="G26" s="89"/>
      <c r="H26" s="89"/>
    </row>
    <row r="27" spans="1:8" ht="18" customHeight="1">
      <c r="A27" s="235"/>
      <c r="B27" s="219"/>
      <c r="C27" s="4" t="s">
        <v>86</v>
      </c>
      <c r="D27" s="217" t="s">
        <v>80</v>
      </c>
      <c r="E27" s="217"/>
      <c r="F27" s="78">
        <v>150</v>
      </c>
      <c r="G27" s="89"/>
      <c r="H27" s="89"/>
    </row>
    <row r="28" spans="1:8" ht="16.5" customHeight="1">
      <c r="A28" s="235"/>
      <c r="B28" s="219"/>
      <c r="C28" s="4" t="s">
        <v>87</v>
      </c>
      <c r="D28" s="217" t="s">
        <v>81</v>
      </c>
      <c r="E28" s="217"/>
      <c r="F28" s="78">
        <v>160</v>
      </c>
      <c r="G28" s="89"/>
      <c r="H28" s="89"/>
    </row>
    <row r="29" spans="1:8" ht="18.75" customHeight="1">
      <c r="A29" s="97" t="s">
        <v>56</v>
      </c>
      <c r="B29" s="218" t="s">
        <v>103</v>
      </c>
      <c r="C29" s="218"/>
      <c r="D29" s="218"/>
      <c r="E29" s="218"/>
      <c r="F29" s="100">
        <v>170</v>
      </c>
      <c r="G29" s="101">
        <f>G30+G36</f>
        <v>0</v>
      </c>
      <c r="H29" s="101">
        <f>H30+H36</f>
        <v>0</v>
      </c>
    </row>
    <row r="30" spans="1:8" ht="24" customHeight="1">
      <c r="A30" s="235"/>
      <c r="B30" s="4" t="s">
        <v>2</v>
      </c>
      <c r="C30" s="227" t="s">
        <v>130</v>
      </c>
      <c r="D30" s="233"/>
      <c r="E30" s="228"/>
      <c r="F30" s="78">
        <v>180</v>
      </c>
      <c r="G30" s="89">
        <f>G31+G34+G35</f>
        <v>0</v>
      </c>
      <c r="H30" s="89">
        <f>H31+H34+H35</f>
        <v>0</v>
      </c>
    </row>
    <row r="31" spans="1:8" ht="20.25" customHeight="1">
      <c r="A31" s="235"/>
      <c r="B31" s="219"/>
      <c r="C31" s="4" t="s">
        <v>71</v>
      </c>
      <c r="D31" s="227" t="s">
        <v>97</v>
      </c>
      <c r="E31" s="228"/>
      <c r="F31" s="78">
        <v>190</v>
      </c>
      <c r="G31" s="89">
        <f>G32+G33</f>
        <v>0</v>
      </c>
      <c r="H31" s="89">
        <f>H32+H33</f>
        <v>0</v>
      </c>
    </row>
    <row r="32" spans="1:8" ht="20.25" customHeight="1">
      <c r="A32" s="235"/>
      <c r="B32" s="219"/>
      <c r="C32" s="219"/>
      <c r="D32" s="26" t="s">
        <v>88</v>
      </c>
      <c r="E32" s="28" t="s">
        <v>89</v>
      </c>
      <c r="F32" s="82">
        <v>200</v>
      </c>
      <c r="G32" s="89"/>
      <c r="H32" s="89"/>
    </row>
    <row r="33" spans="1:8" ht="20.25" customHeight="1">
      <c r="A33" s="235"/>
      <c r="B33" s="219"/>
      <c r="C33" s="219"/>
      <c r="D33" s="19" t="s">
        <v>90</v>
      </c>
      <c r="E33" s="18" t="s">
        <v>91</v>
      </c>
      <c r="F33" s="78">
        <v>210</v>
      </c>
      <c r="G33" s="89"/>
      <c r="H33" s="89"/>
    </row>
    <row r="34" spans="1:8" ht="20.25" customHeight="1">
      <c r="A34" s="235"/>
      <c r="B34" s="219"/>
      <c r="C34" s="18" t="s">
        <v>72</v>
      </c>
      <c r="D34" s="217" t="s">
        <v>92</v>
      </c>
      <c r="E34" s="217"/>
      <c r="F34" s="78">
        <v>220</v>
      </c>
      <c r="G34" s="89"/>
      <c r="H34" s="89"/>
    </row>
    <row r="35" spans="1:8" ht="20.25" customHeight="1">
      <c r="A35" s="235"/>
      <c r="B35" s="219"/>
      <c r="C35" s="18" t="s">
        <v>75</v>
      </c>
      <c r="D35" s="217" t="s">
        <v>93</v>
      </c>
      <c r="E35" s="217"/>
      <c r="F35" s="78">
        <v>230</v>
      </c>
      <c r="G35" s="89"/>
      <c r="H35" s="89"/>
    </row>
    <row r="36" spans="1:8" ht="24" customHeight="1">
      <c r="A36" s="235"/>
      <c r="B36" s="4" t="s">
        <v>3</v>
      </c>
      <c r="C36" s="227" t="s">
        <v>127</v>
      </c>
      <c r="D36" s="233"/>
      <c r="E36" s="228"/>
      <c r="F36" s="78">
        <v>240</v>
      </c>
      <c r="G36" s="89">
        <f>G37+G40+G41</f>
        <v>0</v>
      </c>
      <c r="H36" s="89">
        <f>H37+H40+H41</f>
        <v>0</v>
      </c>
    </row>
    <row r="37" spans="1:8" ht="20.25" customHeight="1">
      <c r="A37" s="235"/>
      <c r="B37" s="219"/>
      <c r="C37" s="18" t="s">
        <v>82</v>
      </c>
      <c r="D37" s="217" t="s">
        <v>97</v>
      </c>
      <c r="E37" s="217"/>
      <c r="F37" s="78">
        <v>250</v>
      </c>
      <c r="G37" s="89">
        <f>G38+G39</f>
        <v>0</v>
      </c>
      <c r="H37" s="89">
        <f>H38+H39</f>
        <v>0</v>
      </c>
    </row>
    <row r="38" spans="1:8" ht="20.25" customHeight="1">
      <c r="A38" s="235"/>
      <c r="B38" s="219"/>
      <c r="C38" s="219"/>
      <c r="D38" s="26" t="s">
        <v>94</v>
      </c>
      <c r="E38" s="28" t="s">
        <v>89</v>
      </c>
      <c r="F38" s="82">
        <v>260</v>
      </c>
      <c r="G38" s="89"/>
      <c r="H38" s="89"/>
    </row>
    <row r="39" spans="1:8" ht="20.25" customHeight="1">
      <c r="A39" s="235"/>
      <c r="B39" s="219"/>
      <c r="C39" s="219"/>
      <c r="D39" s="19" t="s">
        <v>95</v>
      </c>
      <c r="E39" s="18" t="s">
        <v>91</v>
      </c>
      <c r="F39" s="78">
        <v>270</v>
      </c>
      <c r="G39" s="89"/>
      <c r="H39" s="89"/>
    </row>
    <row r="40" spans="1:8" ht="20.25" customHeight="1">
      <c r="A40" s="235"/>
      <c r="B40" s="219"/>
      <c r="C40" s="18" t="s">
        <v>83</v>
      </c>
      <c r="D40" s="217" t="s">
        <v>92</v>
      </c>
      <c r="E40" s="217"/>
      <c r="F40" s="78">
        <v>280</v>
      </c>
      <c r="G40" s="89"/>
      <c r="H40" s="89"/>
    </row>
    <row r="41" spans="1:8" ht="20.25" customHeight="1">
      <c r="A41" s="236"/>
      <c r="B41" s="220"/>
      <c r="C41" s="29" t="s">
        <v>84</v>
      </c>
      <c r="D41" s="239" t="s">
        <v>93</v>
      </c>
      <c r="E41" s="239"/>
      <c r="F41" s="83">
        <v>290</v>
      </c>
      <c r="G41" s="89"/>
      <c r="H41" s="90"/>
    </row>
    <row r="42" spans="1:8" ht="28.5" customHeight="1">
      <c r="A42" s="107" t="s">
        <v>57</v>
      </c>
      <c r="B42" s="240" t="s">
        <v>96</v>
      </c>
      <c r="C42" s="241"/>
      <c r="D42" s="241"/>
      <c r="E42" s="242"/>
      <c r="F42" s="105">
        <v>300</v>
      </c>
      <c r="G42" s="106">
        <f>G11+G14-G29</f>
        <v>0</v>
      </c>
      <c r="H42" s="106">
        <f>H11+H14-H29</f>
        <v>0</v>
      </c>
    </row>
    <row r="43" spans="1:8" ht="8.25" customHeight="1" hidden="1">
      <c r="A43" s="21"/>
      <c r="B43" s="234"/>
      <c r="C43" s="234"/>
      <c r="D43" s="234"/>
      <c r="E43" s="234"/>
      <c r="F43" s="84"/>
      <c r="G43" s="89">
        <f>G12+G15-G30</f>
        <v>0</v>
      </c>
      <c r="H43" s="95"/>
    </row>
    <row r="44" spans="1:8" ht="21.75" customHeight="1" hidden="1">
      <c r="A44" s="24"/>
      <c r="B44" s="24"/>
      <c r="C44" s="24"/>
      <c r="D44" s="24"/>
      <c r="E44" s="24"/>
      <c r="F44" s="59"/>
      <c r="G44" s="89">
        <f>G13+G16-G31</f>
        <v>0</v>
      </c>
      <c r="H44" s="96"/>
    </row>
    <row r="45" spans="1:8" ht="24" customHeight="1">
      <c r="A45" s="222"/>
      <c r="B45" s="4" t="s">
        <v>2</v>
      </c>
      <c r="C45" s="224" t="s">
        <v>126</v>
      </c>
      <c r="D45" s="225"/>
      <c r="E45" s="226"/>
      <c r="F45" s="78">
        <v>310</v>
      </c>
      <c r="G45" s="89">
        <f>G12+G15-G30</f>
        <v>0</v>
      </c>
      <c r="H45" s="89">
        <f>H12+H15-H30</f>
        <v>0</v>
      </c>
    </row>
    <row r="46" spans="1:8" ht="24" customHeight="1">
      <c r="A46" s="223"/>
      <c r="B46" s="4" t="s">
        <v>3</v>
      </c>
      <c r="C46" s="224" t="s">
        <v>127</v>
      </c>
      <c r="D46" s="225"/>
      <c r="E46" s="226"/>
      <c r="F46" s="78">
        <v>320</v>
      </c>
      <c r="G46" s="89">
        <f>G13+G22-G36</f>
        <v>0</v>
      </c>
      <c r="H46" s="89">
        <f>H13+H22-H36</f>
        <v>0</v>
      </c>
    </row>
    <row r="47" spans="1:9" ht="30" customHeight="1">
      <c r="A47" s="31" t="s">
        <v>119</v>
      </c>
      <c r="B47" s="1"/>
      <c r="C47" s="23"/>
      <c r="D47" s="11"/>
      <c r="E47" s="11"/>
      <c r="F47" s="11"/>
      <c r="G47" s="22"/>
      <c r="H47" s="22"/>
      <c r="I47" s="27"/>
    </row>
    <row r="48" spans="5:12" ht="12" customHeight="1">
      <c r="E48" s="30" t="s">
        <v>104</v>
      </c>
      <c r="F48" s="30"/>
      <c r="G48" s="30"/>
      <c r="H48" s="32" t="s">
        <v>24</v>
      </c>
      <c r="I48" s="30"/>
      <c r="J48" s="30"/>
      <c r="K48" s="30"/>
      <c r="L48" s="30"/>
    </row>
    <row r="49" spans="1:8" ht="8.25" customHeight="1">
      <c r="A49" s="238"/>
      <c r="B49" s="238"/>
      <c r="C49" s="238"/>
      <c r="D49" s="238"/>
      <c r="E49" s="238"/>
      <c r="F49" s="238"/>
      <c r="G49" s="238"/>
      <c r="H49" s="238"/>
    </row>
    <row r="50" spans="1:8" ht="15" customHeight="1" hidden="1">
      <c r="A50" s="208"/>
      <c r="B50" s="208"/>
      <c r="C50" s="208"/>
      <c r="D50" s="208"/>
      <c r="E50" s="208"/>
      <c r="F50" s="208"/>
      <c r="G50" s="208"/>
      <c r="H50" s="208"/>
    </row>
    <row r="51" spans="1:8" ht="13.5" customHeight="1" hidden="1">
      <c r="A51" s="207"/>
      <c r="B51" s="207"/>
      <c r="C51" s="207"/>
      <c r="D51" s="207"/>
      <c r="E51" s="207"/>
      <c r="F51" s="207"/>
      <c r="G51" s="207"/>
      <c r="H51" s="207"/>
    </row>
    <row r="52" ht="12" customHeight="1">
      <c r="A52" s="2" t="s">
        <v>117</v>
      </c>
    </row>
    <row r="53" ht="13.5" customHeight="1"/>
  </sheetData>
  <sheetProtection/>
  <mergeCells count="55">
    <mergeCell ref="A51:H51"/>
    <mergeCell ref="A49:H49"/>
    <mergeCell ref="D40:E40"/>
    <mergeCell ref="D41:E41"/>
    <mergeCell ref="B42:E42"/>
    <mergeCell ref="B14:E14"/>
    <mergeCell ref="C38:C39"/>
    <mergeCell ref="D24:E24"/>
    <mergeCell ref="C32:C33"/>
    <mergeCell ref="D27:E27"/>
    <mergeCell ref="A50:H50"/>
    <mergeCell ref="C30:E30"/>
    <mergeCell ref="B43:E43"/>
    <mergeCell ref="A15:A28"/>
    <mergeCell ref="A30:A41"/>
    <mergeCell ref="A6:E6"/>
    <mergeCell ref="C36:E36"/>
    <mergeCell ref="D37:E37"/>
    <mergeCell ref="D35:E35"/>
    <mergeCell ref="D26:E26"/>
    <mergeCell ref="G3:H3"/>
    <mergeCell ref="G4:H4"/>
    <mergeCell ref="A8:H8"/>
    <mergeCell ref="D16:E16"/>
    <mergeCell ref="D21:E21"/>
    <mergeCell ref="D23:E23"/>
    <mergeCell ref="C15:E15"/>
    <mergeCell ref="A12:A13"/>
    <mergeCell ref="B10:E10"/>
    <mergeCell ref="B11:E11"/>
    <mergeCell ref="D17:E17"/>
    <mergeCell ref="C12:E12"/>
    <mergeCell ref="B23:B28"/>
    <mergeCell ref="C13:E13"/>
    <mergeCell ref="D19:E19"/>
    <mergeCell ref="A45:A46"/>
    <mergeCell ref="C45:E45"/>
    <mergeCell ref="C46:E46"/>
    <mergeCell ref="D18:E18"/>
    <mergeCell ref="D20:E20"/>
    <mergeCell ref="D25:E25"/>
    <mergeCell ref="D31:E31"/>
    <mergeCell ref="D34:E34"/>
    <mergeCell ref="B31:B35"/>
    <mergeCell ref="C22:E22"/>
    <mergeCell ref="A2:H2"/>
    <mergeCell ref="A5:H5"/>
    <mergeCell ref="D28:E28"/>
    <mergeCell ref="B29:E29"/>
    <mergeCell ref="B37:B41"/>
    <mergeCell ref="A7:H7"/>
    <mergeCell ref="A9:H9"/>
    <mergeCell ref="A3:E3"/>
    <mergeCell ref="A4:E4"/>
    <mergeCell ref="B16:B21"/>
  </mergeCells>
  <printOptions/>
  <pageMargins left="0.75" right="0.75" top="1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7109375" style="34" customWidth="1"/>
    <col min="2" max="2" width="60.7109375" style="34" customWidth="1"/>
    <col min="3" max="13" width="12.7109375" style="34" customWidth="1"/>
    <col min="14" max="16384" width="9.140625" style="34" customWidth="1"/>
  </cols>
  <sheetData>
    <row r="2" spans="1:13" ht="12.75">
      <c r="A2" s="248" t="s">
        <v>30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ht="12.75">
      <c r="A3" s="248" t="s">
        <v>26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</row>
    <row r="4" spans="1:13" ht="8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ht="24.75" customHeight="1">
      <c r="A5" s="257" t="s">
        <v>116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ht="12.75" hidden="1">
      <c r="A6" s="259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</row>
    <row r="7" spans="1:13" ht="12.75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</row>
    <row r="8" spans="1:16" ht="24" customHeight="1">
      <c r="A8" s="255"/>
      <c r="B8" s="243" t="s">
        <v>105</v>
      </c>
      <c r="C8" s="253" t="s">
        <v>106</v>
      </c>
      <c r="D8" s="243" t="s">
        <v>107</v>
      </c>
      <c r="E8" s="243"/>
      <c r="F8" s="243"/>
      <c r="G8" s="243" t="s">
        <v>108</v>
      </c>
      <c r="H8" s="243"/>
      <c r="I8" s="243"/>
      <c r="J8" s="243"/>
      <c r="K8" s="243" t="s">
        <v>109</v>
      </c>
      <c r="L8" s="243" t="s">
        <v>110</v>
      </c>
      <c r="M8" s="243" t="s">
        <v>111</v>
      </c>
      <c r="O8" s="51"/>
      <c r="P8" s="51"/>
    </row>
    <row r="9" spans="1:16" ht="34.5" customHeight="1">
      <c r="A9" s="255"/>
      <c r="B9" s="243"/>
      <c r="C9" s="256"/>
      <c r="D9" s="243" t="s">
        <v>112</v>
      </c>
      <c r="E9" s="253" t="s">
        <v>113</v>
      </c>
      <c r="F9" s="253" t="s">
        <v>114</v>
      </c>
      <c r="G9" s="253" t="s">
        <v>124</v>
      </c>
      <c r="H9" s="246" t="s">
        <v>123</v>
      </c>
      <c r="I9" s="246" t="s">
        <v>121</v>
      </c>
      <c r="J9" s="246" t="s">
        <v>122</v>
      </c>
      <c r="K9" s="243"/>
      <c r="L9" s="243"/>
      <c r="M9" s="243"/>
      <c r="O9" s="52"/>
      <c r="P9" s="53"/>
    </row>
    <row r="10" spans="1:16" ht="34.5" customHeight="1">
      <c r="A10" s="255"/>
      <c r="B10" s="243"/>
      <c r="C10" s="254"/>
      <c r="D10" s="243"/>
      <c r="E10" s="254"/>
      <c r="F10" s="254"/>
      <c r="G10" s="254"/>
      <c r="H10" s="247"/>
      <c r="I10" s="247"/>
      <c r="J10" s="247"/>
      <c r="K10" s="243"/>
      <c r="L10" s="243"/>
      <c r="M10" s="243"/>
      <c r="O10" s="52"/>
      <c r="P10" s="53"/>
    </row>
    <row r="11" spans="1:13" ht="19.5" customHeight="1">
      <c r="A11" s="35">
        <v>1</v>
      </c>
      <c r="B11" s="35">
        <v>2</v>
      </c>
      <c r="C11" s="110">
        <v>3</v>
      </c>
      <c r="D11" s="243">
        <v>4</v>
      </c>
      <c r="E11" s="243"/>
      <c r="F11" s="243"/>
      <c r="G11" s="243">
        <v>5</v>
      </c>
      <c r="H11" s="243"/>
      <c r="I11" s="243"/>
      <c r="J11" s="243"/>
      <c r="K11" s="35">
        <v>6</v>
      </c>
      <c r="L11" s="35">
        <v>7</v>
      </c>
      <c r="M11" s="35">
        <v>8</v>
      </c>
    </row>
    <row r="12" spans="1:13" ht="19.5" customHeight="1">
      <c r="A12" s="36">
        <v>1</v>
      </c>
      <c r="B12" s="37"/>
      <c r="C12" s="111">
        <f>SUM(D12+E12)</f>
        <v>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9.5" customHeight="1">
      <c r="A13" s="36">
        <v>2</v>
      </c>
      <c r="B13" s="37"/>
      <c r="C13" s="111">
        <f aca="true" t="shared" si="0" ref="C13:C21">SUM(D13+E13)</f>
        <v>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9.5" customHeight="1">
      <c r="A14" s="36">
        <v>3</v>
      </c>
      <c r="B14" s="37"/>
      <c r="C14" s="111">
        <f t="shared" si="0"/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9.5" customHeight="1">
      <c r="A15" s="36">
        <v>4</v>
      </c>
      <c r="B15" s="37"/>
      <c r="C15" s="111">
        <f t="shared" si="0"/>
        <v>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9.5" customHeight="1">
      <c r="A16" s="36">
        <v>5</v>
      </c>
      <c r="B16" s="37"/>
      <c r="C16" s="111">
        <f t="shared" si="0"/>
        <v>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9.5" customHeight="1">
      <c r="A17" s="36">
        <v>6</v>
      </c>
      <c r="B17" s="37"/>
      <c r="C17" s="111">
        <f t="shared" si="0"/>
        <v>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9.5" customHeight="1">
      <c r="A18" s="36">
        <v>7</v>
      </c>
      <c r="B18" s="37"/>
      <c r="C18" s="111">
        <f t="shared" si="0"/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9.5" customHeight="1">
      <c r="A19" s="36">
        <v>8</v>
      </c>
      <c r="B19" s="37"/>
      <c r="C19" s="111">
        <f t="shared" si="0"/>
        <v>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9.5" customHeight="1">
      <c r="A20" s="36">
        <v>9</v>
      </c>
      <c r="B20" s="37"/>
      <c r="C20" s="111">
        <f t="shared" si="0"/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9.5" customHeight="1">
      <c r="A21" s="36">
        <v>10</v>
      </c>
      <c r="B21" s="37"/>
      <c r="C21" s="111">
        <f t="shared" si="0"/>
        <v>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9.5" customHeight="1">
      <c r="A22" s="262" t="s">
        <v>115</v>
      </c>
      <c r="B22" s="262"/>
      <c r="C22" s="112">
        <f>SUM(C12:C21)</f>
        <v>0</v>
      </c>
      <c r="D22" s="112">
        <f aca="true" t="shared" si="1" ref="D22:J22">SUM(D12:D21)</f>
        <v>0</v>
      </c>
      <c r="E22" s="112">
        <f t="shared" si="1"/>
        <v>0</v>
      </c>
      <c r="F22" s="112">
        <f t="shared" si="1"/>
        <v>0</v>
      </c>
      <c r="G22" s="112">
        <f t="shared" si="1"/>
        <v>0</v>
      </c>
      <c r="H22" s="112">
        <f t="shared" si="1"/>
        <v>0</v>
      </c>
      <c r="I22" s="112">
        <f t="shared" si="1"/>
        <v>0</v>
      </c>
      <c r="J22" s="112">
        <f t="shared" si="1"/>
        <v>0</v>
      </c>
      <c r="K22" s="255"/>
      <c r="L22" s="255"/>
      <c r="M22" s="113">
        <f>SUM(M12:M21)</f>
        <v>0</v>
      </c>
    </row>
    <row r="24" spans="1:8" ht="12.75">
      <c r="A24" s="49" t="s">
        <v>118</v>
      </c>
      <c r="B24" s="49"/>
      <c r="C24" s="49"/>
      <c r="D24" s="49"/>
      <c r="E24" s="49"/>
      <c r="F24" s="49"/>
      <c r="G24" s="49" t="s">
        <v>120</v>
      </c>
      <c r="H24" s="49"/>
    </row>
    <row r="25" spans="1:8" ht="12.75">
      <c r="A25" s="49"/>
      <c r="B25" s="49"/>
      <c r="C25" s="49"/>
      <c r="D25" s="49"/>
      <c r="E25" s="244" t="s">
        <v>22</v>
      </c>
      <c r="F25" s="245"/>
      <c r="G25" s="50" t="s">
        <v>24</v>
      </c>
      <c r="H25" s="49"/>
    </row>
    <row r="26" spans="1:8" ht="12.75">
      <c r="A26" s="49" t="s">
        <v>117</v>
      </c>
      <c r="B26" s="49"/>
      <c r="C26" s="49"/>
      <c r="D26" s="49"/>
      <c r="E26" s="49"/>
      <c r="F26" s="49"/>
      <c r="G26" s="49"/>
      <c r="H26" s="49"/>
    </row>
  </sheetData>
  <sheetProtection/>
  <mergeCells count="26">
    <mergeCell ref="A5:M5"/>
    <mergeCell ref="A6:M6"/>
    <mergeCell ref="A7:M7"/>
    <mergeCell ref="D11:F11"/>
    <mergeCell ref="G11:J11"/>
    <mergeCell ref="A22:B22"/>
    <mergeCell ref="K22:L22"/>
    <mergeCell ref="L8:L10"/>
    <mergeCell ref="M8:M10"/>
    <mergeCell ref="D9:D10"/>
    <mergeCell ref="A2:M2"/>
    <mergeCell ref="A3:M3"/>
    <mergeCell ref="A4:M4"/>
    <mergeCell ref="E9:E10"/>
    <mergeCell ref="F9:F10"/>
    <mergeCell ref="G9:G10"/>
    <mergeCell ref="H9:H10"/>
    <mergeCell ref="A8:A10"/>
    <mergeCell ref="B8:B10"/>
    <mergeCell ref="C8:C10"/>
    <mergeCell ref="D8:F8"/>
    <mergeCell ref="G8:J8"/>
    <mergeCell ref="K8:K10"/>
    <mergeCell ref="E25:F25"/>
    <mergeCell ref="I9:I10"/>
    <mergeCell ref="J9:J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HP</cp:lastModifiedBy>
  <cp:lastPrinted>2008-03-18T12:29:26Z</cp:lastPrinted>
  <dcterms:created xsi:type="dcterms:W3CDTF">2007-01-26T13:22:16Z</dcterms:created>
  <dcterms:modified xsi:type="dcterms:W3CDTF">2022-06-14T09:05:35Z</dcterms:modified>
  <cp:category/>
  <cp:version/>
  <cp:contentType/>
  <cp:contentStatus/>
</cp:coreProperties>
</file>