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rudzansa\Desktop\LMSF\2024 rezultāti\Fīderis A līga\"/>
    </mc:Choice>
  </mc:AlternateContent>
  <xr:revisionPtr revIDLastSave="0" documentId="13_ncr:1_{8F1F0A18-1462-437B-A72E-B637B1AD4BB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dividuāli 4 posmi kopvērtējum" sheetId="1" r:id="rId1"/>
    <sheet name="Komandas 4 posmi kopvērtējums" sheetId="2" r:id="rId2"/>
  </sheets>
  <definedNames>
    <definedName name="_xlnm._FilterDatabase" localSheetId="0" hidden="1">'Komandas 4 posmi kopvērtējums'!$C$6:$M$6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2" l="1"/>
  <c r="E9" i="2"/>
  <c r="F9" i="2"/>
  <c r="G9" i="2"/>
  <c r="H9" i="2"/>
  <c r="I9" i="2"/>
  <c r="J9" i="2"/>
  <c r="K9" i="2"/>
  <c r="D12" i="2"/>
  <c r="E12" i="2"/>
  <c r="F12" i="2"/>
  <c r="G12" i="2"/>
  <c r="H12" i="2"/>
  <c r="I12" i="2"/>
  <c r="J12" i="2"/>
  <c r="K12" i="2"/>
  <c r="D7" i="2"/>
  <c r="E7" i="2"/>
  <c r="F7" i="2"/>
  <c r="G7" i="2"/>
  <c r="H7" i="2"/>
  <c r="I7" i="2"/>
  <c r="J7" i="2"/>
  <c r="K7" i="2"/>
  <c r="D8" i="2"/>
  <c r="E8" i="2"/>
  <c r="F8" i="2"/>
  <c r="G8" i="2"/>
  <c r="H8" i="2"/>
  <c r="I8" i="2"/>
  <c r="J8" i="2"/>
  <c r="K8" i="2"/>
  <c r="D10" i="2"/>
  <c r="E10" i="2"/>
  <c r="F10" i="2"/>
  <c r="G10" i="2"/>
  <c r="H10" i="2"/>
  <c r="I10" i="2"/>
  <c r="J10" i="2"/>
  <c r="K10" i="2"/>
  <c r="D13" i="2"/>
  <c r="E13" i="2"/>
  <c r="F13" i="2"/>
  <c r="G13" i="2"/>
  <c r="H13" i="2"/>
  <c r="I13" i="2"/>
  <c r="J13" i="2"/>
  <c r="K13" i="2"/>
  <c r="D14" i="2"/>
  <c r="E14" i="2"/>
  <c r="F14" i="2"/>
  <c r="G14" i="2"/>
  <c r="H14" i="2"/>
  <c r="I14" i="2"/>
  <c r="J14" i="2"/>
  <c r="K14" i="2"/>
  <c r="D11" i="2"/>
  <c r="E11" i="2"/>
  <c r="F11" i="2"/>
  <c r="G11" i="2"/>
  <c r="H11" i="2"/>
  <c r="I11" i="2"/>
  <c r="J11" i="2"/>
  <c r="K11" i="2"/>
  <c r="D16" i="2"/>
  <c r="E16" i="2"/>
  <c r="F16" i="2"/>
  <c r="G16" i="2"/>
  <c r="H16" i="2"/>
  <c r="I16" i="2"/>
  <c r="J16" i="2"/>
  <c r="K16" i="2"/>
  <c r="D17" i="2"/>
  <c r="E17" i="2"/>
  <c r="F17" i="2"/>
  <c r="G17" i="2"/>
  <c r="H17" i="2"/>
  <c r="I17" i="2"/>
  <c r="J17" i="2"/>
  <c r="K17" i="2"/>
  <c r="D15" i="2"/>
  <c r="E15" i="2"/>
  <c r="F15" i="2"/>
  <c r="G15" i="2"/>
  <c r="H15" i="2"/>
  <c r="I15" i="2"/>
  <c r="J15" i="2"/>
  <c r="K15" i="2"/>
  <c r="D18" i="2"/>
  <c r="E18" i="2"/>
  <c r="F18" i="2"/>
  <c r="G18" i="2"/>
  <c r="H18" i="2"/>
  <c r="I18" i="2"/>
  <c r="J18" i="2"/>
  <c r="K18" i="2"/>
  <c r="M17" i="2" l="1"/>
  <c r="M13" i="2"/>
  <c r="M12" i="2"/>
  <c r="L7" i="2"/>
  <c r="M15" i="2"/>
  <c r="M16" i="2"/>
  <c r="M14" i="2"/>
  <c r="M10" i="2"/>
  <c r="M7" i="2"/>
  <c r="M9" i="2"/>
  <c r="L18" i="2"/>
  <c r="L11" i="2"/>
  <c r="L13" i="2"/>
  <c r="L8" i="2"/>
  <c r="L12" i="2"/>
  <c r="M18" i="2"/>
  <c r="M11" i="2"/>
  <c r="M8" i="2"/>
  <c r="L15" i="2"/>
  <c r="L17" i="2"/>
  <c r="L16" i="2"/>
  <c r="L14" i="2"/>
  <c r="L10" i="2"/>
  <c r="L9" i="2"/>
  <c r="AJ54" i="1"/>
  <c r="AK54" i="1"/>
  <c r="AJ56" i="1"/>
  <c r="AK56" i="1"/>
  <c r="AJ55" i="1"/>
  <c r="AK55" i="1"/>
  <c r="AK15" i="1" l="1"/>
  <c r="AK13" i="1"/>
  <c r="AK9" i="1"/>
  <c r="AK10" i="1"/>
  <c r="AK11" i="1"/>
  <c r="AK12" i="1"/>
  <c r="AK14" i="1"/>
  <c r="AK21" i="1"/>
  <c r="AK19" i="1"/>
  <c r="AK24" i="1"/>
  <c r="AK20" i="1"/>
  <c r="AK16" i="1"/>
  <c r="AK18" i="1"/>
  <c r="AK25" i="1"/>
  <c r="AK17" i="1"/>
  <c r="AK23" i="1"/>
  <c r="AK22" i="1"/>
  <c r="AK28" i="1"/>
  <c r="AK31" i="1"/>
  <c r="AK26" i="1"/>
  <c r="AK27" i="1"/>
  <c r="AK30" i="1"/>
  <c r="AK29" i="1"/>
  <c r="AK36" i="1"/>
  <c r="AK34" i="1"/>
  <c r="AK35" i="1"/>
  <c r="AK37" i="1"/>
  <c r="AK38" i="1"/>
  <c r="AK32" i="1"/>
  <c r="AK33" i="1"/>
  <c r="AK39" i="1"/>
  <c r="AK41" i="1"/>
  <c r="AK43" i="1"/>
  <c r="AK45" i="1"/>
  <c r="AK44" i="1"/>
  <c r="AK46" i="1"/>
  <c r="AK47" i="1"/>
  <c r="AK48" i="1"/>
  <c r="AK42" i="1"/>
  <c r="AK40" i="1"/>
  <c r="AK49" i="1"/>
  <c r="AK51" i="1"/>
  <c r="AK52" i="1"/>
  <c r="AK50" i="1"/>
  <c r="AK53" i="1"/>
  <c r="AK57" i="1"/>
  <c r="AK58" i="1"/>
  <c r="AK59" i="1"/>
  <c r="AJ15" i="1"/>
  <c r="AJ13" i="1"/>
  <c r="AJ9" i="1"/>
  <c r="AJ10" i="1"/>
  <c r="AJ11" i="1"/>
  <c r="AJ12" i="1"/>
  <c r="AJ14" i="1"/>
  <c r="AJ21" i="1"/>
  <c r="AJ19" i="1"/>
  <c r="AJ24" i="1"/>
  <c r="AJ20" i="1"/>
  <c r="AJ16" i="1"/>
  <c r="AJ18" i="1"/>
  <c r="AJ25" i="1"/>
  <c r="AJ17" i="1"/>
  <c r="AJ23" i="1"/>
  <c r="AJ22" i="1"/>
  <c r="AJ28" i="1"/>
  <c r="AJ31" i="1"/>
  <c r="AJ26" i="1"/>
  <c r="AJ27" i="1"/>
  <c r="AJ30" i="1"/>
  <c r="AJ29" i="1"/>
  <c r="AJ36" i="1"/>
  <c r="AJ34" i="1"/>
  <c r="AJ35" i="1"/>
  <c r="AJ37" i="1"/>
  <c r="AJ38" i="1"/>
  <c r="AJ32" i="1"/>
  <c r="AJ33" i="1"/>
  <c r="AJ39" i="1"/>
  <c r="AJ41" i="1"/>
  <c r="AJ43" i="1"/>
  <c r="AJ45" i="1"/>
  <c r="AJ44" i="1"/>
  <c r="AJ46" i="1"/>
  <c r="AJ47" i="1"/>
  <c r="AJ48" i="1"/>
  <c r="AJ42" i="1"/>
  <c r="AJ40" i="1"/>
  <c r="AJ49" i="1"/>
  <c r="AJ51" i="1"/>
  <c r="AJ52" i="1"/>
  <c r="AJ50" i="1"/>
  <c r="AJ53" i="1"/>
  <c r="AJ57" i="1"/>
  <c r="AJ58" i="1"/>
  <c r="AJ59" i="1"/>
  <c r="AK8" i="1"/>
  <c r="AJ8" i="1"/>
</calcChain>
</file>

<file path=xl/sharedStrings.xml><?xml version="1.0" encoding="utf-8"?>
<sst xmlns="http://schemas.openxmlformats.org/spreadsheetml/2006/main" count="497" uniqueCount="94">
  <si>
    <t>Vārds Uzvārds</t>
  </si>
  <si>
    <t>Komanda</t>
  </si>
  <si>
    <t>Zona</t>
  </si>
  <si>
    <t>Sektors</t>
  </si>
  <si>
    <t>Svars</t>
  </si>
  <si>
    <t>Punkti</t>
  </si>
  <si>
    <t>Gatis Indrijaitis</t>
  </si>
  <si>
    <t>A</t>
  </si>
  <si>
    <t>Mārtiņš Jermacāns</t>
  </si>
  <si>
    <t xml:space="preserve">AME FT </t>
  </si>
  <si>
    <t>Dmitrijs Voskobojevs</t>
  </si>
  <si>
    <t>FEEDER.LV | 24</t>
  </si>
  <si>
    <t>Oļegs Gorjunovs</t>
  </si>
  <si>
    <t>FEEDER.LV | IN WORMS WE TRUST</t>
  </si>
  <si>
    <t>Aivis Ašaks</t>
  </si>
  <si>
    <t>FFT Jēkabpils</t>
  </si>
  <si>
    <t>Andrejs Bērziņš</t>
  </si>
  <si>
    <t>Didzis Baltiņš</t>
  </si>
  <si>
    <t>Kristaps Kokle</t>
  </si>
  <si>
    <t>INIVIDUĀLI</t>
  </si>
  <si>
    <t>Sergejs Šnepsts</t>
  </si>
  <si>
    <t>RGS FISHING TEAM</t>
  </si>
  <si>
    <t>Ivars Grīnbergs</t>
  </si>
  <si>
    <t>Juris Aigars Āboliņš</t>
  </si>
  <si>
    <t>Jevgenijs Nikitins</t>
  </si>
  <si>
    <t>Agris Rumpe</t>
  </si>
  <si>
    <t>Zvans un braucam</t>
  </si>
  <si>
    <t xml:space="preserve">Jānis Gramsts </t>
  </si>
  <si>
    <t xml:space="preserve">JS </t>
  </si>
  <si>
    <t>OGRE FK</t>
  </si>
  <si>
    <t>Guntis Cēders</t>
  </si>
  <si>
    <t>Aivars Andreiko</t>
  </si>
  <si>
    <t>Renārs Baško</t>
  </si>
  <si>
    <t>Andrejs Stankevičs</t>
  </si>
  <si>
    <t>Tots Svikulis</t>
  </si>
  <si>
    <t>Edgars Rudko</t>
  </si>
  <si>
    <t>B</t>
  </si>
  <si>
    <t>Rihards Dervins</t>
  </si>
  <si>
    <t xml:space="preserve">RGS FISHING TEAM </t>
  </si>
  <si>
    <t xml:space="preserve">Aleksandrs Antanaitis </t>
  </si>
  <si>
    <t>Aleksejs Lukašenoks</t>
  </si>
  <si>
    <t>Alex Roost</t>
  </si>
  <si>
    <t>Jurģis Turkopolis</t>
  </si>
  <si>
    <t>Edgars Miķelsons</t>
  </si>
  <si>
    <t>Mihails Savenkovs</t>
  </si>
  <si>
    <t>Jānis Andžāns</t>
  </si>
  <si>
    <t>Reinis Zariņš</t>
  </si>
  <si>
    <t>Garifs Bogdanovs</t>
  </si>
  <si>
    <t>AME FT</t>
  </si>
  <si>
    <t>C</t>
  </si>
  <si>
    <t>Viktors Turkopols</t>
  </si>
  <si>
    <t>Jurijs Ivanovs</t>
  </si>
  <si>
    <t xml:space="preserve">FFT Jēkabpils </t>
  </si>
  <si>
    <t>Stepans Gluško</t>
  </si>
  <si>
    <t>Ģirts Čakste</t>
  </si>
  <si>
    <t>Aivars Vimbulis</t>
  </si>
  <si>
    <t>1. Posms</t>
  </si>
  <si>
    <t>Diena Nr.1</t>
  </si>
  <si>
    <t>Diena Nr.2</t>
  </si>
  <si>
    <t>Svars kopa</t>
  </si>
  <si>
    <t>Punkti kopā</t>
  </si>
  <si>
    <t xml:space="preserve">Igors Ivanovs </t>
  </si>
  <si>
    <t>2. Posms</t>
  </si>
  <si>
    <t>Dmitrijs Ančevskis</t>
  </si>
  <si>
    <t>FUN FISHING FEEDER TEAM</t>
  </si>
  <si>
    <t>Einārs Kuprovskis</t>
  </si>
  <si>
    <t>AR MAKŠĶERI MEŽOŅI</t>
  </si>
  <si>
    <t>Pavels Kovalskis</t>
  </si>
  <si>
    <t>Juris Timko</t>
  </si>
  <si>
    <t>Armands Bravackis</t>
  </si>
  <si>
    <t>Genadijs Filatovs</t>
  </si>
  <si>
    <t>Roberts Puriņš</t>
  </si>
  <si>
    <t>Māra Ķeņģe</t>
  </si>
  <si>
    <t>CMS</t>
  </si>
  <si>
    <t>Andrejs Borodins</t>
  </si>
  <si>
    <t>Guntis Mežulis</t>
  </si>
  <si>
    <t>Kopvērtējums</t>
  </si>
  <si>
    <t>Ģirts Suharevskis</t>
  </si>
  <si>
    <t>Kristaps Balodis</t>
  </si>
  <si>
    <t>Olegs Savčuks</t>
  </si>
  <si>
    <t>3. Posms</t>
  </si>
  <si>
    <t>OK COPE SPORT GROUND BAITS</t>
  </si>
  <si>
    <t>4. Posms</t>
  </si>
  <si>
    <t>KOMANDAS</t>
  </si>
  <si>
    <t xml:space="preserve">1. Posms </t>
  </si>
  <si>
    <t>INIVIDUĀLI FFFT</t>
  </si>
  <si>
    <t>INIVIDUĀLI Zvans un braucam</t>
  </si>
  <si>
    <t>INIVIDUĀLI FEEDER.LV | 24</t>
  </si>
  <si>
    <t>Vadims Boicovs</t>
  </si>
  <si>
    <t>Maksims Yurinovs</t>
  </si>
  <si>
    <t>Sergejs Rullis</t>
  </si>
  <si>
    <t>INDIVIDUĀLI</t>
  </si>
  <si>
    <t>Vieta</t>
  </si>
  <si>
    <t xml:space="preserve">Latvijas čempionāts makšķerēšnā ar fīderi amatieriem A līga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</si>
</sst>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  <charset val="186"/>
    </font>
    <font>
      <sz val="14"/>
      <name val="Times New Roman"/>
      <family val="1"/>
    </font>
    <font>
      <sz val="14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8"/>
      <color theme="1"/>
      <name val="Calibri"/>
      <family val="2"/>
      <charset val="186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76">
    <xf numFmtId="0" fontId="0" fillId="0" borderId="0" xfId="0"/>
    <xf numFmtId="0" fontId="1" fillId="0" borderId="1" xfId="0" applyFont="1" applyBorder="1" applyAlignment="1">
      <alignment horizontal="center"/>
    </xf>
    <xf numFmtId="0" fontId="0" fillId="2" borderId="0" xfId="0" applyFill="1"/>
    <xf numFmtId="0" fontId="7" fillId="0" borderId="0" xfId="0" applyFont="1"/>
    <xf numFmtId="0" fontId="5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6" fillId="2" borderId="22" xfId="0" applyNumberFormat="1" applyFont="1" applyFill="1" applyBorder="1" applyAlignment="1">
      <alignment horizontal="center"/>
    </xf>
    <xf numFmtId="0" fontId="7" fillId="2" borderId="10" xfId="0" applyFont="1" applyFill="1" applyBorder="1"/>
    <xf numFmtId="0" fontId="5" fillId="0" borderId="25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28" xfId="0" applyFont="1" applyFill="1" applyBorder="1" applyAlignment="1">
      <alignment horizontal="center"/>
    </xf>
    <xf numFmtId="0" fontId="5" fillId="0" borderId="29" xfId="0" applyFont="1" applyBorder="1"/>
    <xf numFmtId="164" fontId="2" fillId="3" borderId="19" xfId="0" applyNumberFormat="1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164" fontId="2" fillId="3" borderId="17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7" fillId="2" borderId="0" xfId="0" applyFont="1" applyFill="1" applyBorder="1"/>
    <xf numFmtId="0" fontId="5" fillId="0" borderId="30" xfId="0" applyFont="1" applyBorder="1"/>
    <xf numFmtId="0" fontId="7" fillId="2" borderId="33" xfId="0" applyFont="1" applyFill="1" applyBorder="1"/>
    <xf numFmtId="0" fontId="8" fillId="2" borderId="31" xfId="0" applyFont="1" applyFill="1" applyBorder="1"/>
    <xf numFmtId="0" fontId="6" fillId="3" borderId="17" xfId="0" applyNumberFormat="1" applyFont="1" applyFill="1" applyBorder="1" applyAlignment="1">
      <alignment horizontal="center"/>
    </xf>
    <xf numFmtId="0" fontId="6" fillId="3" borderId="1" xfId="0" applyNumberFormat="1" applyFont="1" applyFill="1" applyBorder="1" applyAlignment="1">
      <alignment horizontal="center"/>
    </xf>
    <xf numFmtId="0" fontId="6" fillId="3" borderId="19" xfId="0" applyNumberFormat="1" applyFont="1" applyFill="1" applyBorder="1" applyAlignment="1">
      <alignment horizontal="center"/>
    </xf>
    <xf numFmtId="0" fontId="6" fillId="3" borderId="21" xfId="0" applyNumberFormat="1" applyFont="1" applyFill="1" applyBorder="1" applyAlignment="1">
      <alignment horizontal="center"/>
    </xf>
    <xf numFmtId="164" fontId="0" fillId="0" borderId="0" xfId="0" applyNumberFormat="1"/>
    <xf numFmtId="0" fontId="5" fillId="2" borderId="1" xfId="0" applyFont="1" applyFill="1" applyBorder="1" applyAlignment="1">
      <alignment horizontal="center"/>
    </xf>
    <xf numFmtId="0" fontId="6" fillId="3" borderId="2" xfId="0" applyNumberFormat="1" applyFont="1" applyFill="1" applyBorder="1" applyAlignment="1">
      <alignment horizontal="center"/>
    </xf>
    <xf numFmtId="0" fontId="4" fillId="4" borderId="23" xfId="0" applyFont="1" applyFill="1" applyBorder="1" applyAlignment="1">
      <alignment horizontal="left"/>
    </xf>
    <xf numFmtId="0" fontId="3" fillId="4" borderId="23" xfId="0" applyFont="1" applyFill="1" applyBorder="1" applyAlignment="1">
      <alignment horizontal="left"/>
    </xf>
    <xf numFmtId="0" fontId="4" fillId="4" borderId="24" xfId="0" applyFont="1" applyFill="1" applyBorder="1" applyAlignment="1">
      <alignment horizontal="left"/>
    </xf>
    <xf numFmtId="0" fontId="4" fillId="4" borderId="12" xfId="0" applyFont="1" applyFill="1" applyBorder="1" applyAlignment="1">
      <alignment horizontal="left"/>
    </xf>
    <xf numFmtId="0" fontId="3" fillId="4" borderId="12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4" fillId="4" borderId="26" xfId="0" applyFont="1" applyFill="1" applyBorder="1" applyAlignment="1">
      <alignment horizontal="left"/>
    </xf>
    <xf numFmtId="164" fontId="5" fillId="2" borderId="12" xfId="0" applyNumberFormat="1" applyFont="1" applyFill="1" applyBorder="1" applyAlignment="1">
      <alignment horizontal="center"/>
    </xf>
    <xf numFmtId="0" fontId="0" fillId="0" borderId="0" xfId="0" applyNumberFormat="1"/>
    <xf numFmtId="1" fontId="0" fillId="0" borderId="0" xfId="0" applyNumberFormat="1"/>
    <xf numFmtId="0" fontId="6" fillId="3" borderId="20" xfId="0" applyNumberFormat="1" applyFont="1" applyFill="1" applyBorder="1" applyAlignment="1">
      <alignment horizontal="center"/>
    </xf>
    <xf numFmtId="1" fontId="5" fillId="2" borderId="16" xfId="0" applyNumberFormat="1" applyFont="1" applyFill="1" applyBorder="1" applyAlignment="1">
      <alignment horizontal="center"/>
    </xf>
    <xf numFmtId="1" fontId="5" fillId="2" borderId="18" xfId="0" applyNumberFormat="1" applyFont="1" applyFill="1" applyBorder="1" applyAlignment="1">
      <alignment horizontal="center"/>
    </xf>
    <xf numFmtId="1" fontId="5" fillId="2" borderId="22" xfId="0" applyNumberFormat="1" applyFont="1" applyFill="1" applyBorder="1" applyAlignment="1">
      <alignment horizontal="center"/>
    </xf>
    <xf numFmtId="164" fontId="5" fillId="2" borderId="36" xfId="0" applyNumberFormat="1" applyFont="1" applyFill="1" applyBorder="1" applyAlignment="1">
      <alignment horizontal="center"/>
    </xf>
    <xf numFmtId="164" fontId="5" fillId="2" borderId="35" xfId="0" applyNumberFormat="1" applyFont="1" applyFill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9" fillId="2" borderId="1" xfId="0" applyFont="1" applyFill="1" applyBorder="1"/>
    <xf numFmtId="0" fontId="9" fillId="0" borderId="12" xfId="0" applyFont="1" applyBorder="1"/>
    <xf numFmtId="0" fontId="1" fillId="0" borderId="34" xfId="0" applyFont="1" applyBorder="1"/>
    <xf numFmtId="0" fontId="3" fillId="4" borderId="24" xfId="0" applyFont="1" applyFill="1" applyBorder="1" applyAlignment="1">
      <alignment horizontal="left"/>
    </xf>
    <xf numFmtId="0" fontId="3" fillId="4" borderId="27" xfId="0" applyFont="1" applyFill="1" applyBorder="1" applyAlignment="1">
      <alignment horizontal="left"/>
    </xf>
    <xf numFmtId="0" fontId="9" fillId="0" borderId="9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9" fillId="0" borderId="41" xfId="0" applyFont="1" applyBorder="1"/>
    <xf numFmtId="0" fontId="9" fillId="2" borderId="41" xfId="0" applyFont="1" applyFill="1" applyBorder="1"/>
    <xf numFmtId="164" fontId="9" fillId="0" borderId="4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1" fillId="0" borderId="0" xfId="0" applyFont="1" applyBorder="1"/>
    <xf numFmtId="0" fontId="1" fillId="5" borderId="32" xfId="0" applyFont="1" applyFill="1" applyBorder="1" applyAlignment="1">
      <alignment horizontal="center"/>
    </xf>
    <xf numFmtId="0" fontId="1" fillId="5" borderId="32" xfId="0" applyNumberFormat="1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9" fillId="5" borderId="8" xfId="0" applyNumberFormat="1" applyFont="1" applyFill="1" applyBorder="1" applyAlignment="1">
      <alignment horizontal="center"/>
    </xf>
    <xf numFmtId="164" fontId="9" fillId="5" borderId="42" xfId="0" applyNumberFormat="1" applyFont="1" applyFill="1" applyBorder="1" applyAlignment="1">
      <alignment horizontal="center"/>
    </xf>
    <xf numFmtId="0" fontId="9" fillId="5" borderId="42" xfId="0" applyNumberFormat="1" applyFont="1" applyFill="1" applyBorder="1" applyAlignment="1">
      <alignment horizontal="center"/>
    </xf>
    <xf numFmtId="164" fontId="9" fillId="5" borderId="43" xfId="0" applyNumberFormat="1" applyFont="1" applyFill="1" applyBorder="1" applyAlignment="1">
      <alignment horizontal="center"/>
    </xf>
    <xf numFmtId="0" fontId="9" fillId="5" borderId="43" xfId="0" applyNumberFormat="1" applyFont="1" applyFill="1" applyBorder="1" applyAlignment="1">
      <alignment horizontal="center"/>
    </xf>
    <xf numFmtId="1" fontId="9" fillId="5" borderId="43" xfId="0" applyNumberFormat="1" applyFont="1" applyFill="1" applyBorder="1" applyAlignment="1">
      <alignment horizontal="center"/>
    </xf>
    <xf numFmtId="0" fontId="9" fillId="6" borderId="7" xfId="0" applyFont="1" applyFill="1" applyBorder="1" applyAlignment="1">
      <alignment horizontal="center"/>
    </xf>
    <xf numFmtId="0" fontId="1" fillId="6" borderId="31" xfId="0" applyFont="1" applyFill="1" applyBorder="1" applyAlignment="1">
      <alignment horizontal="center"/>
    </xf>
    <xf numFmtId="0" fontId="1" fillId="7" borderId="31" xfId="0" applyFont="1" applyFill="1" applyBorder="1" applyAlignment="1">
      <alignment horizontal="center"/>
    </xf>
    <xf numFmtId="0" fontId="1" fillId="7" borderId="33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0" fontId="9" fillId="7" borderId="9" xfId="0" applyFont="1" applyFill="1" applyBorder="1" applyAlignment="1">
      <alignment horizontal="center"/>
    </xf>
    <xf numFmtId="0" fontId="9" fillId="7" borderId="42" xfId="0" applyFont="1" applyFill="1" applyBorder="1" applyAlignment="1">
      <alignment horizontal="center"/>
    </xf>
    <xf numFmtId="0" fontId="9" fillId="7" borderId="43" xfId="0" applyFont="1" applyFill="1" applyBorder="1" applyAlignment="1">
      <alignment horizontal="center"/>
    </xf>
    <xf numFmtId="0" fontId="9" fillId="7" borderId="43" xfId="0" applyNumberFormat="1" applyFont="1" applyFill="1" applyBorder="1" applyAlignment="1">
      <alignment horizontal="center"/>
    </xf>
    <xf numFmtId="0" fontId="1" fillId="6" borderId="33" xfId="0" applyNumberFormat="1" applyFont="1" applyFill="1" applyBorder="1" applyAlignment="1">
      <alignment horizontal="center"/>
    </xf>
    <xf numFmtId="0" fontId="9" fillId="6" borderId="9" xfId="0" applyNumberFormat="1" applyFont="1" applyFill="1" applyBorder="1" applyAlignment="1">
      <alignment horizontal="center"/>
    </xf>
    <xf numFmtId="0" fontId="4" fillId="8" borderId="2" xfId="0" applyFont="1" applyFill="1" applyBorder="1" applyAlignment="1">
      <alignment horizontal="left"/>
    </xf>
    <xf numFmtId="0" fontId="4" fillId="8" borderId="3" xfId="0" applyFont="1" applyFill="1" applyBorder="1" applyAlignment="1">
      <alignment horizontal="left"/>
    </xf>
    <xf numFmtId="0" fontId="4" fillId="8" borderId="1" xfId="0" applyFont="1" applyFill="1" applyBorder="1" applyAlignment="1">
      <alignment horizontal="left"/>
    </xf>
    <xf numFmtId="0" fontId="3" fillId="8" borderId="2" xfId="0" applyFont="1" applyFill="1" applyBorder="1" applyAlignment="1">
      <alignment horizontal="left"/>
    </xf>
    <xf numFmtId="0" fontId="3" fillId="8" borderId="11" xfId="0" applyFont="1" applyFill="1" applyBorder="1" applyAlignment="1">
      <alignment horizontal="left"/>
    </xf>
    <xf numFmtId="0" fontId="4" fillId="8" borderId="1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" fontId="9" fillId="0" borderId="42" xfId="0" applyNumberFormat="1" applyFont="1" applyBorder="1" applyAlignment="1">
      <alignment horizontal="center"/>
    </xf>
    <xf numFmtId="0" fontId="7" fillId="5" borderId="31" xfId="0" applyFont="1" applyFill="1" applyBorder="1"/>
    <xf numFmtId="0" fontId="7" fillId="5" borderId="32" xfId="0" applyFont="1" applyFill="1" applyBorder="1" applyAlignment="1">
      <alignment horizontal="center"/>
    </xf>
    <xf numFmtId="0" fontId="7" fillId="5" borderId="32" xfId="0" applyFont="1" applyFill="1" applyBorder="1"/>
    <xf numFmtId="0" fontId="7" fillId="5" borderId="33" xfId="0" applyNumberFormat="1" applyFont="1" applyFill="1" applyBorder="1"/>
    <xf numFmtId="1" fontId="7" fillId="5" borderId="33" xfId="0" applyNumberFormat="1" applyFont="1" applyFill="1" applyBorder="1"/>
    <xf numFmtId="0" fontId="7" fillId="5" borderId="7" xfId="0" applyFont="1" applyFill="1" applyBorder="1"/>
    <xf numFmtId="0" fontId="7" fillId="5" borderId="8" xfId="0" applyFont="1" applyFill="1" applyBorder="1"/>
    <xf numFmtId="0" fontId="7" fillId="5" borderId="9" xfId="0" applyNumberFormat="1" applyFont="1" applyFill="1" applyBorder="1"/>
    <xf numFmtId="1" fontId="7" fillId="5" borderId="9" xfId="0" applyNumberFormat="1" applyFont="1" applyFill="1" applyBorder="1"/>
    <xf numFmtId="164" fontId="2" fillId="5" borderId="13" xfId="0" applyNumberFormat="1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164" fontId="2" fillId="5" borderId="15" xfId="0" applyNumberFormat="1" applyFont="1" applyFill="1" applyBorder="1" applyAlignment="1">
      <alignment horizontal="center"/>
    </xf>
    <xf numFmtId="0" fontId="2" fillId="5" borderId="16" xfId="0" applyNumberFormat="1" applyFont="1" applyFill="1" applyBorder="1" applyAlignment="1">
      <alignment horizontal="center"/>
    </xf>
    <xf numFmtId="1" fontId="2" fillId="5" borderId="16" xfId="0" applyNumberFormat="1" applyFont="1" applyFill="1" applyBorder="1" applyAlignment="1">
      <alignment horizontal="center"/>
    </xf>
    <xf numFmtId="164" fontId="2" fillId="5" borderId="17" xfId="0" applyNumberFormat="1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164" fontId="6" fillId="5" borderId="1" xfId="0" applyNumberFormat="1" applyFont="1" applyFill="1" applyBorder="1" applyAlignment="1">
      <alignment horizontal="center"/>
    </xf>
    <xf numFmtId="0" fontId="6" fillId="5" borderId="18" xfId="0" applyNumberFormat="1" applyFont="1" applyFill="1" applyBorder="1" applyAlignment="1">
      <alignment horizontal="center"/>
    </xf>
    <xf numFmtId="1" fontId="6" fillId="5" borderId="18" xfId="0" applyNumberFormat="1" applyFont="1" applyFill="1" applyBorder="1" applyAlignment="1">
      <alignment horizontal="center"/>
    </xf>
    <xf numFmtId="164" fontId="6" fillId="5" borderId="3" xfId="0" applyNumberFormat="1" applyFont="1" applyFill="1" applyBorder="1" applyAlignment="1">
      <alignment horizontal="center"/>
    </xf>
    <xf numFmtId="164" fontId="2" fillId="5" borderId="19" xfId="0" applyNumberFormat="1" applyFont="1" applyFill="1" applyBorder="1" applyAlignment="1">
      <alignment horizontal="center"/>
    </xf>
    <xf numFmtId="0" fontId="5" fillId="5" borderId="20" xfId="0" applyFont="1" applyFill="1" applyBorder="1" applyAlignment="1">
      <alignment horizontal="center"/>
    </xf>
    <xf numFmtId="164" fontId="6" fillId="5" borderId="21" xfId="0" applyNumberFormat="1" applyFont="1" applyFill="1" applyBorder="1" applyAlignment="1">
      <alignment horizontal="center"/>
    </xf>
    <xf numFmtId="0" fontId="6" fillId="5" borderId="22" xfId="0" applyNumberFormat="1" applyFont="1" applyFill="1" applyBorder="1" applyAlignment="1">
      <alignment horizontal="center"/>
    </xf>
    <xf numFmtId="1" fontId="6" fillId="5" borderId="22" xfId="0" applyNumberFormat="1" applyFont="1" applyFill="1" applyBorder="1" applyAlignment="1">
      <alignment horizontal="center"/>
    </xf>
    <xf numFmtId="0" fontId="7" fillId="6" borderId="31" xfId="0" applyFont="1" applyFill="1" applyBorder="1"/>
    <xf numFmtId="0" fontId="7" fillId="6" borderId="32" xfId="0" applyFont="1" applyFill="1" applyBorder="1"/>
    <xf numFmtId="0" fontId="7" fillId="6" borderId="33" xfId="0" applyFont="1" applyFill="1" applyBorder="1"/>
    <xf numFmtId="0" fontId="7" fillId="6" borderId="4" xfId="0" applyFont="1" applyFill="1" applyBorder="1"/>
    <xf numFmtId="0" fontId="7" fillId="6" borderId="5" xfId="0" applyFont="1" applyFill="1" applyBorder="1"/>
    <xf numFmtId="0" fontId="7" fillId="6" borderId="6" xfId="0" applyFont="1" applyFill="1" applyBorder="1"/>
    <xf numFmtId="0" fontId="7" fillId="6" borderId="7" xfId="0" applyFont="1" applyFill="1" applyBorder="1"/>
    <xf numFmtId="0" fontId="7" fillId="6" borderId="8" xfId="0" applyFont="1" applyFill="1" applyBorder="1"/>
    <xf numFmtId="0" fontId="7" fillId="6" borderId="9" xfId="0" applyFont="1" applyFill="1" applyBorder="1"/>
    <xf numFmtId="164" fontId="2" fillId="6" borderId="13" xfId="0" applyNumberFormat="1" applyFont="1" applyFill="1" applyBorder="1" applyAlignment="1">
      <alignment horizontal="center"/>
    </xf>
    <xf numFmtId="0" fontId="2" fillId="6" borderId="14" xfId="0" applyFont="1" applyFill="1" applyBorder="1" applyAlignment="1">
      <alignment horizontal="center"/>
    </xf>
    <xf numFmtId="164" fontId="2" fillId="6" borderId="15" xfId="0" applyNumberFormat="1" applyFont="1" applyFill="1" applyBorder="1" applyAlignment="1">
      <alignment horizontal="center"/>
    </xf>
    <xf numFmtId="0" fontId="2" fillId="6" borderId="16" xfId="0" applyNumberFormat="1" applyFont="1" applyFill="1" applyBorder="1" applyAlignment="1">
      <alignment horizontal="center"/>
    </xf>
    <xf numFmtId="164" fontId="2" fillId="6" borderId="37" xfId="0" applyNumberFormat="1" applyFont="1" applyFill="1" applyBorder="1" applyAlignment="1">
      <alignment horizontal="center"/>
    </xf>
    <xf numFmtId="0" fontId="2" fillId="6" borderId="38" xfId="0" applyFont="1" applyFill="1" applyBorder="1" applyAlignment="1">
      <alignment horizontal="center"/>
    </xf>
    <xf numFmtId="164" fontId="2" fillId="6" borderId="39" xfId="0" applyNumberFormat="1" applyFont="1" applyFill="1" applyBorder="1" applyAlignment="1">
      <alignment horizontal="center"/>
    </xf>
    <xf numFmtId="0" fontId="2" fillId="6" borderId="40" xfId="0" applyNumberFormat="1" applyFont="1" applyFill="1" applyBorder="1" applyAlignment="1">
      <alignment horizontal="center"/>
    </xf>
    <xf numFmtId="164" fontId="2" fillId="6" borderId="17" xfId="0" applyNumberFormat="1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164" fontId="6" fillId="6" borderId="1" xfId="0" applyNumberFormat="1" applyFont="1" applyFill="1" applyBorder="1" applyAlignment="1">
      <alignment horizontal="center"/>
    </xf>
    <xf numFmtId="0" fontId="6" fillId="6" borderId="2" xfId="0" applyNumberFormat="1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/>
    </xf>
    <xf numFmtId="164" fontId="6" fillId="6" borderId="15" xfId="0" applyNumberFormat="1" applyFont="1" applyFill="1" applyBorder="1" applyAlignment="1">
      <alignment horizontal="center"/>
    </xf>
    <xf numFmtId="0" fontId="6" fillId="6" borderId="16" xfId="0" applyNumberFormat="1" applyFont="1" applyFill="1" applyBorder="1" applyAlignment="1">
      <alignment horizontal="center"/>
    </xf>
    <xf numFmtId="0" fontId="6" fillId="6" borderId="18" xfId="0" applyNumberFormat="1" applyFont="1" applyFill="1" applyBorder="1" applyAlignment="1">
      <alignment horizontal="center"/>
    </xf>
    <xf numFmtId="164" fontId="6" fillId="6" borderId="3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164" fontId="2" fillId="6" borderId="19" xfId="0" applyNumberFormat="1" applyFont="1" applyFill="1" applyBorder="1" applyAlignment="1">
      <alignment horizontal="center"/>
    </xf>
    <xf numFmtId="0" fontId="5" fillId="6" borderId="20" xfId="0" applyFont="1" applyFill="1" applyBorder="1" applyAlignment="1">
      <alignment horizontal="center"/>
    </xf>
    <xf numFmtId="164" fontId="6" fillId="6" borderId="21" xfId="0" applyNumberFormat="1" applyFont="1" applyFill="1" applyBorder="1" applyAlignment="1">
      <alignment horizontal="center"/>
    </xf>
    <xf numFmtId="0" fontId="6" fillId="6" borderId="22" xfId="0" applyNumberFormat="1" applyFont="1" applyFill="1" applyBorder="1" applyAlignment="1">
      <alignment horizontal="center"/>
    </xf>
    <xf numFmtId="0" fontId="7" fillId="7" borderId="31" xfId="0" applyFont="1" applyFill="1" applyBorder="1"/>
    <xf numFmtId="0" fontId="7" fillId="7" borderId="32" xfId="0" applyFont="1" applyFill="1" applyBorder="1"/>
    <xf numFmtId="164" fontId="7" fillId="7" borderId="32" xfId="0" applyNumberFormat="1" applyFont="1" applyFill="1" applyBorder="1"/>
    <xf numFmtId="0" fontId="7" fillId="7" borderId="33" xfId="0" applyFont="1" applyFill="1" applyBorder="1"/>
    <xf numFmtId="0" fontId="7" fillId="7" borderId="7" xfId="0" applyFont="1" applyFill="1" applyBorder="1"/>
    <xf numFmtId="0" fontId="7" fillId="7" borderId="8" xfId="0" applyFont="1" applyFill="1" applyBorder="1"/>
    <xf numFmtId="164" fontId="7" fillId="7" borderId="8" xfId="0" applyNumberFormat="1" applyFont="1" applyFill="1" applyBorder="1"/>
    <xf numFmtId="0" fontId="7" fillId="7" borderId="9" xfId="0" applyFont="1" applyFill="1" applyBorder="1"/>
    <xf numFmtId="164" fontId="2" fillId="7" borderId="13" xfId="0" applyNumberFormat="1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164" fontId="2" fillId="7" borderId="15" xfId="0" applyNumberFormat="1" applyFont="1" applyFill="1" applyBorder="1" applyAlignment="1">
      <alignment horizontal="center"/>
    </xf>
    <xf numFmtId="0" fontId="2" fillId="7" borderId="16" xfId="0" applyNumberFormat="1" applyFont="1" applyFill="1" applyBorder="1" applyAlignment="1">
      <alignment horizontal="center"/>
    </xf>
    <xf numFmtId="164" fontId="2" fillId="7" borderId="37" xfId="0" applyNumberFormat="1" applyFont="1" applyFill="1" applyBorder="1" applyAlignment="1">
      <alignment horizontal="center"/>
    </xf>
    <xf numFmtId="0" fontId="2" fillId="7" borderId="38" xfId="0" applyFont="1" applyFill="1" applyBorder="1" applyAlignment="1">
      <alignment horizontal="center"/>
    </xf>
    <xf numFmtId="164" fontId="2" fillId="7" borderId="39" xfId="0" applyNumberFormat="1" applyFont="1" applyFill="1" applyBorder="1" applyAlignment="1">
      <alignment horizontal="center"/>
    </xf>
    <xf numFmtId="0" fontId="2" fillId="7" borderId="40" xfId="0" applyNumberFormat="1" applyFont="1" applyFill="1" applyBorder="1" applyAlignment="1">
      <alignment horizontal="center"/>
    </xf>
    <xf numFmtId="0" fontId="6" fillId="7" borderId="13" xfId="0" applyNumberFormat="1" applyFont="1" applyFill="1" applyBorder="1" applyAlignment="1">
      <alignment horizontal="center"/>
    </xf>
    <xf numFmtId="0" fontId="6" fillId="7" borderId="15" xfId="0" applyNumberFormat="1" applyFont="1" applyFill="1" applyBorder="1" applyAlignment="1">
      <alignment horizontal="center"/>
    </xf>
    <xf numFmtId="164" fontId="6" fillId="7" borderId="15" xfId="0" applyNumberFormat="1" applyFont="1" applyFill="1" applyBorder="1" applyAlignment="1">
      <alignment horizontal="center"/>
    </xf>
    <xf numFmtId="0" fontId="6" fillId="7" borderId="16" xfId="0" applyNumberFormat="1" applyFont="1" applyFill="1" applyBorder="1" applyAlignment="1">
      <alignment horizontal="center"/>
    </xf>
    <xf numFmtId="0" fontId="5" fillId="7" borderId="14" xfId="0" applyFont="1" applyFill="1" applyBorder="1" applyAlignment="1">
      <alignment horizontal="center"/>
    </xf>
    <xf numFmtId="0" fontId="6" fillId="7" borderId="14" xfId="0" applyNumberFormat="1" applyFont="1" applyFill="1" applyBorder="1" applyAlignment="1">
      <alignment horizontal="center"/>
    </xf>
    <xf numFmtId="0" fontId="6" fillId="7" borderId="17" xfId="0" applyNumberFormat="1" applyFont="1" applyFill="1" applyBorder="1" applyAlignment="1">
      <alignment horizontal="center"/>
    </xf>
    <xf numFmtId="0" fontId="6" fillId="7" borderId="1" xfId="0" applyNumberFormat="1" applyFont="1" applyFill="1" applyBorder="1" applyAlignment="1">
      <alignment horizontal="center"/>
    </xf>
    <xf numFmtId="164" fontId="6" fillId="7" borderId="1" xfId="0" applyNumberFormat="1" applyFont="1" applyFill="1" applyBorder="1" applyAlignment="1">
      <alignment horizontal="center"/>
    </xf>
    <xf numFmtId="0" fontId="6" fillId="7" borderId="18" xfId="0" applyNumberFormat="1" applyFont="1" applyFill="1" applyBorder="1" applyAlignment="1">
      <alignment horizontal="center"/>
    </xf>
    <xf numFmtId="164" fontId="2" fillId="7" borderId="17" xfId="0" applyNumberFormat="1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6" fillId="7" borderId="2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164" fontId="6" fillId="7" borderId="3" xfId="0" applyNumberFormat="1" applyFont="1" applyFill="1" applyBorder="1" applyAlignment="1">
      <alignment horizontal="center"/>
    </xf>
    <xf numFmtId="0" fontId="6" fillId="7" borderId="22" xfId="0" applyNumberFormat="1" applyFont="1" applyFill="1" applyBorder="1" applyAlignment="1">
      <alignment horizontal="center"/>
    </xf>
    <xf numFmtId="164" fontId="6" fillId="7" borderId="21" xfId="0" applyNumberFormat="1" applyFont="1" applyFill="1" applyBorder="1" applyAlignment="1">
      <alignment horizontal="center"/>
    </xf>
    <xf numFmtId="0" fontId="6" fillId="7" borderId="20" xfId="0" applyNumberFormat="1" applyFont="1" applyFill="1" applyBorder="1" applyAlignment="1">
      <alignment horizontal="center"/>
    </xf>
    <xf numFmtId="0" fontId="7" fillId="9" borderId="31" xfId="0" applyFont="1" applyFill="1" applyBorder="1"/>
    <xf numFmtId="0" fontId="7" fillId="9" borderId="32" xfId="0" applyFont="1" applyFill="1" applyBorder="1"/>
    <xf numFmtId="164" fontId="7" fillId="9" borderId="32" xfId="0" applyNumberFormat="1" applyFont="1" applyFill="1" applyBorder="1"/>
    <xf numFmtId="0" fontId="7" fillId="9" borderId="33" xfId="0" applyNumberFormat="1" applyFont="1" applyFill="1" applyBorder="1"/>
    <xf numFmtId="0" fontId="7" fillId="9" borderId="33" xfId="0" applyFont="1" applyFill="1" applyBorder="1"/>
    <xf numFmtId="0" fontId="7" fillId="9" borderId="7" xfId="0" applyFont="1" applyFill="1" applyBorder="1"/>
    <xf numFmtId="0" fontId="7" fillId="9" borderId="8" xfId="0" applyFont="1" applyFill="1" applyBorder="1"/>
    <xf numFmtId="164" fontId="7" fillId="9" borderId="8" xfId="0" applyNumberFormat="1" applyFont="1" applyFill="1" applyBorder="1"/>
    <xf numFmtId="0" fontId="7" fillId="9" borderId="9" xfId="0" applyNumberFormat="1" applyFont="1" applyFill="1" applyBorder="1"/>
    <xf numFmtId="0" fontId="7" fillId="9" borderId="9" xfId="0" applyFont="1" applyFill="1" applyBorder="1"/>
    <xf numFmtId="164" fontId="2" fillId="9" borderId="13" xfId="0" applyNumberFormat="1" applyFont="1" applyFill="1" applyBorder="1" applyAlignment="1">
      <alignment horizontal="center"/>
    </xf>
    <xf numFmtId="0" fontId="2" fillId="9" borderId="14" xfId="0" applyFont="1" applyFill="1" applyBorder="1" applyAlignment="1">
      <alignment horizontal="center"/>
    </xf>
    <xf numFmtId="164" fontId="2" fillId="9" borderId="15" xfId="0" applyNumberFormat="1" applyFont="1" applyFill="1" applyBorder="1" applyAlignment="1">
      <alignment horizontal="center"/>
    </xf>
    <xf numFmtId="0" fontId="2" fillId="9" borderId="16" xfId="0" applyNumberFormat="1" applyFont="1" applyFill="1" applyBorder="1" applyAlignment="1">
      <alignment horizontal="center"/>
    </xf>
    <xf numFmtId="164" fontId="2" fillId="9" borderId="37" xfId="0" applyNumberFormat="1" applyFont="1" applyFill="1" applyBorder="1" applyAlignment="1">
      <alignment horizontal="center"/>
    </xf>
    <xf numFmtId="0" fontId="2" fillId="9" borderId="38" xfId="0" applyFont="1" applyFill="1" applyBorder="1" applyAlignment="1">
      <alignment horizontal="center"/>
    </xf>
    <xf numFmtId="164" fontId="2" fillId="9" borderId="39" xfId="0" applyNumberFormat="1" applyFont="1" applyFill="1" applyBorder="1" applyAlignment="1">
      <alignment horizontal="center"/>
    </xf>
    <xf numFmtId="0" fontId="2" fillId="9" borderId="40" xfId="0" applyNumberFormat="1" applyFont="1" applyFill="1" applyBorder="1" applyAlignment="1">
      <alignment horizontal="center"/>
    </xf>
    <xf numFmtId="164" fontId="2" fillId="9" borderId="1" xfId="0" applyNumberFormat="1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164" fontId="6" fillId="9" borderId="1" xfId="0" applyNumberFormat="1" applyFont="1" applyFill="1" applyBorder="1" applyAlignment="1">
      <alignment horizontal="center"/>
    </xf>
    <xf numFmtId="0" fontId="6" fillId="9" borderId="1" xfId="0" applyNumberFormat="1" applyFont="1" applyFill="1" applyBorder="1" applyAlignment="1">
      <alignment horizontal="center"/>
    </xf>
    <xf numFmtId="0" fontId="5" fillId="9" borderId="14" xfId="0" applyFont="1" applyFill="1" applyBorder="1" applyAlignment="1">
      <alignment horizontal="center"/>
    </xf>
    <xf numFmtId="164" fontId="6" fillId="9" borderId="15" xfId="0" applyNumberFormat="1" applyFont="1" applyFill="1" applyBorder="1" applyAlignment="1">
      <alignment horizontal="center"/>
    </xf>
    <xf numFmtId="164" fontId="2" fillId="9" borderId="17" xfId="0" applyNumberFormat="1" applyFont="1" applyFill="1" applyBorder="1" applyAlignment="1">
      <alignment horizontal="center"/>
    </xf>
    <xf numFmtId="0" fontId="6" fillId="9" borderId="18" xfId="0" applyNumberFormat="1" applyFont="1" applyFill="1" applyBorder="1" applyAlignment="1">
      <alignment horizontal="center"/>
    </xf>
    <xf numFmtId="164" fontId="6" fillId="9" borderId="3" xfId="0" applyNumberFormat="1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164" fontId="6" fillId="9" borderId="21" xfId="0" applyNumberFormat="1" applyFont="1" applyFill="1" applyBorder="1" applyAlignment="1">
      <alignment horizontal="center"/>
    </xf>
    <xf numFmtId="0" fontId="6" fillId="9" borderId="22" xfId="0" applyNumberFormat="1" applyFont="1" applyFill="1" applyBorder="1" applyAlignment="1">
      <alignment horizontal="center"/>
    </xf>
    <xf numFmtId="0" fontId="1" fillId="9" borderId="31" xfId="0" applyFont="1" applyFill="1" applyBorder="1" applyAlignment="1">
      <alignment horizontal="center"/>
    </xf>
    <xf numFmtId="0" fontId="1" fillId="9" borderId="33" xfId="0" applyNumberFormat="1" applyFont="1" applyFill="1" applyBorder="1" applyAlignment="1">
      <alignment horizontal="center"/>
    </xf>
    <xf numFmtId="0" fontId="9" fillId="9" borderId="7" xfId="0" applyFont="1" applyFill="1" applyBorder="1" applyAlignment="1">
      <alignment horizontal="center"/>
    </xf>
    <xf numFmtId="0" fontId="9" fillId="9" borderId="9" xfId="0" applyNumberFormat="1" applyFont="1" applyFill="1" applyBorder="1" applyAlignment="1">
      <alignment horizontal="center"/>
    </xf>
    <xf numFmtId="164" fontId="9" fillId="9" borderId="42" xfId="0" applyNumberFormat="1" applyFont="1" applyFill="1" applyBorder="1" applyAlignment="1">
      <alignment horizontal="center"/>
    </xf>
    <xf numFmtId="0" fontId="9" fillId="9" borderId="42" xfId="0" applyNumberFormat="1" applyFont="1" applyFill="1" applyBorder="1" applyAlignment="1">
      <alignment horizontal="center"/>
    </xf>
    <xf numFmtId="0" fontId="9" fillId="9" borderId="43" xfId="0" applyNumberFormat="1" applyFont="1" applyFill="1" applyBorder="1" applyAlignment="1">
      <alignment horizontal="center"/>
    </xf>
    <xf numFmtId="164" fontId="9" fillId="9" borderId="43" xfId="0" applyNumberFormat="1" applyFont="1" applyFill="1" applyBorder="1" applyAlignment="1">
      <alignment horizontal="center"/>
    </xf>
    <xf numFmtId="0" fontId="6" fillId="9" borderId="16" xfId="0" applyFont="1" applyFill="1" applyBorder="1" applyAlignment="1">
      <alignment horizontal="center"/>
    </xf>
    <xf numFmtId="0" fontId="6" fillId="9" borderId="18" xfId="0" applyFont="1" applyFill="1" applyBorder="1" applyAlignment="1">
      <alignment horizontal="center"/>
    </xf>
    <xf numFmtId="164" fontId="6" fillId="9" borderId="19" xfId="0" applyNumberFormat="1" applyFont="1" applyFill="1" applyBorder="1" applyAlignment="1">
      <alignment horizontal="center"/>
    </xf>
    <xf numFmtId="0" fontId="6" fillId="9" borderId="21" xfId="0" applyFont="1" applyFill="1" applyBorder="1" applyAlignment="1">
      <alignment horizontal="center"/>
    </xf>
    <xf numFmtId="0" fontId="6" fillId="9" borderId="22" xfId="0" applyFont="1" applyFill="1" applyBorder="1" applyAlignment="1">
      <alignment horizontal="center"/>
    </xf>
    <xf numFmtId="164" fontId="3" fillId="6" borderId="43" xfId="0" applyNumberFormat="1" applyFont="1" applyFill="1" applyBorder="1" applyAlignment="1">
      <alignment horizontal="center"/>
    </xf>
    <xf numFmtId="1" fontId="3" fillId="6" borderId="43" xfId="0" applyNumberFormat="1" applyFont="1" applyFill="1" applyBorder="1" applyAlignment="1">
      <alignment horizontal="center"/>
    </xf>
    <xf numFmtId="164" fontId="3" fillId="7" borderId="43" xfId="0" applyNumberFormat="1" applyFont="1" applyFill="1" applyBorder="1" applyAlignment="1">
      <alignment horizontal="center"/>
    </xf>
    <xf numFmtId="0" fontId="3" fillId="6" borderId="43" xfId="0" applyNumberFormat="1" applyFont="1" applyFill="1" applyBorder="1" applyAlignment="1">
      <alignment horizontal="center"/>
    </xf>
    <xf numFmtId="164" fontId="9" fillId="5" borderId="44" xfId="0" applyNumberFormat="1" applyFont="1" applyFill="1" applyBorder="1" applyAlignment="1">
      <alignment horizontal="center"/>
    </xf>
    <xf numFmtId="164" fontId="3" fillId="6" borderId="44" xfId="0" applyNumberFormat="1" applyFont="1" applyFill="1" applyBorder="1" applyAlignment="1">
      <alignment horizontal="center"/>
    </xf>
    <xf numFmtId="0" fontId="3" fillId="6" borderId="44" xfId="0" applyNumberFormat="1" applyFont="1" applyFill="1" applyBorder="1" applyAlignment="1">
      <alignment horizontal="center"/>
    </xf>
    <xf numFmtId="164" fontId="3" fillId="7" borderId="44" xfId="0" applyNumberFormat="1" applyFont="1" applyFill="1" applyBorder="1" applyAlignment="1">
      <alignment horizontal="center"/>
    </xf>
    <xf numFmtId="0" fontId="9" fillId="7" borderId="44" xfId="0" applyNumberFormat="1" applyFont="1" applyFill="1" applyBorder="1" applyAlignment="1">
      <alignment horizontal="center"/>
    </xf>
    <xf numFmtId="164" fontId="9" fillId="9" borderId="44" xfId="0" applyNumberFormat="1" applyFont="1" applyFill="1" applyBorder="1" applyAlignment="1">
      <alignment horizontal="center"/>
    </xf>
    <xf numFmtId="0" fontId="9" fillId="9" borderId="44" xfId="0" applyNumberFormat="1" applyFont="1" applyFill="1" applyBorder="1" applyAlignment="1">
      <alignment horizontal="center"/>
    </xf>
    <xf numFmtId="164" fontId="9" fillId="0" borderId="45" xfId="0" applyNumberFormat="1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30" xfId="0" applyFont="1" applyBorder="1"/>
    <xf numFmtId="0" fontId="9" fillId="2" borderId="0" xfId="0" applyFont="1" applyFill="1" applyBorder="1" applyAlignment="1">
      <alignment horizontal="center"/>
    </xf>
    <xf numFmtId="0" fontId="9" fillId="0" borderId="0" xfId="0" applyFont="1" applyBorder="1"/>
    <xf numFmtId="0" fontId="0" fillId="2" borderId="0" xfId="0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9" fillId="2" borderId="46" xfId="0" applyFont="1" applyFill="1" applyBorder="1"/>
    <xf numFmtId="164" fontId="9" fillId="5" borderId="1" xfId="0" applyNumberFormat="1" applyFont="1" applyFill="1" applyBorder="1" applyAlignment="1">
      <alignment horizontal="center"/>
    </xf>
    <xf numFmtId="0" fontId="9" fillId="5" borderId="1" xfId="0" applyNumberFormat="1" applyFont="1" applyFill="1" applyBorder="1" applyAlignment="1">
      <alignment horizontal="center"/>
    </xf>
    <xf numFmtId="164" fontId="3" fillId="6" borderId="1" xfId="0" applyNumberFormat="1" applyFont="1" applyFill="1" applyBorder="1" applyAlignment="1">
      <alignment horizontal="center"/>
    </xf>
    <xf numFmtId="0" fontId="3" fillId="6" borderId="1" xfId="0" applyNumberFormat="1" applyFont="1" applyFill="1" applyBorder="1" applyAlignment="1">
      <alignment horizontal="center"/>
    </xf>
    <xf numFmtId="164" fontId="3" fillId="7" borderId="1" xfId="0" applyNumberFormat="1" applyFont="1" applyFill="1" applyBorder="1" applyAlignment="1">
      <alignment horizontal="center"/>
    </xf>
    <xf numFmtId="0" fontId="9" fillId="7" borderId="1" xfId="0" applyNumberFormat="1" applyFont="1" applyFill="1" applyBorder="1" applyAlignment="1">
      <alignment horizontal="center"/>
    </xf>
    <xf numFmtId="164" fontId="9" fillId="9" borderId="1" xfId="0" applyNumberFormat="1" applyFont="1" applyFill="1" applyBorder="1" applyAlignment="1">
      <alignment horizontal="center"/>
    </xf>
    <xf numFmtId="0" fontId="9" fillId="9" borderId="1" xfId="0" applyNumberFormat="1" applyFont="1" applyFill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/>
    <xf numFmtId="0" fontId="11" fillId="2" borderId="0" xfId="0" applyFont="1" applyFill="1"/>
    <xf numFmtId="0" fontId="12" fillId="0" borderId="0" xfId="0" applyFont="1"/>
    <xf numFmtId="0" fontId="9" fillId="5" borderId="44" xfId="0" applyNumberFormat="1" applyFont="1" applyFill="1" applyBorder="1" applyAlignment="1">
      <alignment horizontal="center"/>
    </xf>
    <xf numFmtId="164" fontId="3" fillId="6" borderId="42" xfId="0" applyNumberFormat="1" applyFont="1" applyFill="1" applyBorder="1" applyAlignment="1">
      <alignment horizontal="center"/>
    </xf>
    <xf numFmtId="164" fontId="9" fillId="6" borderId="43" xfId="0" applyNumberFormat="1" applyFont="1" applyFill="1" applyBorder="1" applyAlignment="1">
      <alignment horizontal="center"/>
    </xf>
    <xf numFmtId="0" fontId="3" fillId="6" borderId="42" xfId="0" applyNumberFormat="1" applyFont="1" applyFill="1" applyBorder="1" applyAlignment="1">
      <alignment horizontal="center"/>
    </xf>
    <xf numFmtId="0" fontId="9" fillId="6" borderId="43" xfId="0" applyNumberFormat="1" applyFont="1" applyFill="1" applyBorder="1" applyAlignment="1">
      <alignment horizontal="center"/>
    </xf>
    <xf numFmtId="164" fontId="3" fillId="7" borderId="42" xfId="0" applyNumberFormat="1" applyFont="1" applyFill="1" applyBorder="1" applyAlignment="1">
      <alignment horizontal="center"/>
    </xf>
    <xf numFmtId="164" fontId="9" fillId="7" borderId="43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6" fillId="2" borderId="18" xfId="0" applyNumberFormat="1" applyFont="1" applyFill="1" applyBorder="1" applyAlignment="1">
      <alignment horizontal="center"/>
    </xf>
    <xf numFmtId="164" fontId="2" fillId="9" borderId="19" xfId="0" applyNumberFormat="1" applyFont="1" applyFill="1" applyBorder="1" applyAlignment="1">
      <alignment horizontal="center"/>
    </xf>
    <xf numFmtId="0" fontId="0" fillId="3" borderId="1" xfId="0" applyFill="1" applyBorder="1"/>
    <xf numFmtId="164" fontId="2" fillId="9" borderId="0" xfId="0" applyNumberFormat="1" applyFont="1" applyFill="1" applyBorder="1" applyAlignment="1">
      <alignment horizontal="center"/>
    </xf>
    <xf numFmtId="0" fontId="5" fillId="9" borderId="20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164" fontId="6" fillId="9" borderId="17" xfId="0" applyNumberFormat="1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1469889</xdr:colOff>
      <xdr:row>50</xdr:row>
      <xdr:rowOff>21948</xdr:rowOff>
    </xdr:from>
    <xdr:to>
      <xdr:col>1</xdr:col>
      <xdr:colOff>1737831</xdr:colOff>
      <xdr:row>50</xdr:row>
      <xdr:rowOff>231191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1048081" flipV="1">
          <a:off x="1744209" y="6788508"/>
          <a:ext cx="267942" cy="207655"/>
        </a:xfrm>
        <a:prstGeom prst="rect">
          <a:avLst/>
        </a:prstGeom>
      </xdr:spPr>
    </xdr:pic>
    <xdr:clientData/>
  </xdr:twoCellAnchor>
  <xdr:twoCellAnchor editAs="oneCell">
    <xdr:from>
      <xdr:col>1</xdr:col>
      <xdr:colOff>1408118</xdr:colOff>
      <xdr:row>37</xdr:row>
      <xdr:rowOff>23488</xdr:rowOff>
    </xdr:from>
    <xdr:to>
      <xdr:col>1</xdr:col>
      <xdr:colOff>1696881</xdr:colOff>
      <xdr:row>37</xdr:row>
      <xdr:rowOff>222872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1048081" flipV="1">
          <a:off x="1682438" y="3589648"/>
          <a:ext cx="288763" cy="199384"/>
        </a:xfrm>
        <a:prstGeom prst="rect">
          <a:avLst/>
        </a:prstGeom>
      </xdr:spPr>
    </xdr:pic>
    <xdr:clientData/>
  </xdr:twoCellAnchor>
  <xdr:twoCellAnchor editAs="oneCell">
    <xdr:from>
      <xdr:col>1</xdr:col>
      <xdr:colOff>39686</xdr:colOff>
      <xdr:row>0</xdr:row>
      <xdr:rowOff>0</xdr:rowOff>
    </xdr:from>
    <xdr:to>
      <xdr:col>1</xdr:col>
      <xdr:colOff>1166811</xdr:colOff>
      <xdr:row>5</xdr:row>
      <xdr:rowOff>158750</xdr:rowOff>
    </xdr:to>
    <xdr:pic>
      <xdr:nvPicPr>
        <xdr:cNvPr id="4" name="Attēls 3">
          <a:extLst>
            <a:ext uri="{FF2B5EF4-FFF2-40B4-BE49-F238E27FC236}">
              <a16:creationId xmlns:a16="http://schemas.microsoft.com/office/drawing/2014/main" id="{4B206380-81C8-4685-B39A-ECE86A8A6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499" y="0"/>
          <a:ext cx="1127125" cy="1174750"/>
        </a:xfrm>
        <a:prstGeom prst="rect">
          <a:avLst/>
        </a:prstGeom>
      </xdr:spPr>
    </xdr:pic>
    <xdr:clientData/>
  </xdr:twoCellAnchor>
  <xdr:twoCellAnchor editAs="oneCell">
    <xdr:from>
      <xdr:col>2</xdr:col>
      <xdr:colOff>39687</xdr:colOff>
      <xdr:row>0</xdr:row>
      <xdr:rowOff>0</xdr:rowOff>
    </xdr:from>
    <xdr:to>
      <xdr:col>2</xdr:col>
      <xdr:colOff>1682750</xdr:colOff>
      <xdr:row>6</xdr:row>
      <xdr:rowOff>128640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5DB819D7-48D5-B7DD-E963-7EA8203B4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19312" y="0"/>
          <a:ext cx="1643063" cy="13351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6350</xdr:rowOff>
    </xdr:from>
    <xdr:to>
      <xdr:col>2</xdr:col>
      <xdr:colOff>279400</xdr:colOff>
      <xdr:row>4</xdr:row>
      <xdr:rowOff>133350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F89E2FF8-53BA-9048-A288-8991F6AA0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2300" y="6350"/>
          <a:ext cx="876300" cy="984250"/>
        </a:xfrm>
        <a:prstGeom prst="rect">
          <a:avLst/>
        </a:prstGeom>
      </xdr:spPr>
    </xdr:pic>
    <xdr:clientData/>
  </xdr:twoCellAnchor>
  <xdr:twoCellAnchor editAs="oneCell">
    <xdr:from>
      <xdr:col>2</xdr:col>
      <xdr:colOff>488950</xdr:colOff>
      <xdr:row>0</xdr:row>
      <xdr:rowOff>0</xdr:rowOff>
    </xdr:from>
    <xdr:to>
      <xdr:col>2</xdr:col>
      <xdr:colOff>1849516</xdr:colOff>
      <xdr:row>4</xdr:row>
      <xdr:rowOff>158750</xdr:rowOff>
    </xdr:to>
    <xdr:pic>
      <xdr:nvPicPr>
        <xdr:cNvPr id="6" name="Attēls 5">
          <a:extLst>
            <a:ext uri="{FF2B5EF4-FFF2-40B4-BE49-F238E27FC236}">
              <a16:creationId xmlns:a16="http://schemas.microsoft.com/office/drawing/2014/main" id="{80DCE3F2-D608-2BDA-55DF-2AA16ADC5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08150" y="0"/>
          <a:ext cx="1360566" cy="101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61"/>
  <sheetViews>
    <sheetView tabSelected="1" zoomScale="80" zoomScaleNormal="80" workbookViewId="0">
      <selection activeCell="AN13" sqref="AN13"/>
    </sheetView>
  </sheetViews>
  <sheetFormatPr defaultRowHeight="14.5" x14ac:dyDescent="0.35"/>
  <cols>
    <col min="1" max="1" width="4" customWidth="1"/>
    <col min="2" max="2" width="25.81640625" customWidth="1"/>
    <col min="3" max="3" width="43.453125" customWidth="1"/>
    <col min="4" max="4" width="4.6328125" customWidth="1"/>
    <col min="5" max="5" width="4.08984375" customWidth="1"/>
    <col min="6" max="6" width="7.453125" customWidth="1"/>
    <col min="7" max="7" width="8.26953125" style="37" customWidth="1"/>
    <col min="8" max="8" width="3.453125" customWidth="1"/>
    <col min="9" max="9" width="5.26953125" customWidth="1"/>
    <col min="10" max="10" width="6.08984375" customWidth="1"/>
    <col min="11" max="11" width="5.453125" style="38" customWidth="1"/>
    <col min="12" max="12" width="3.453125" customWidth="1"/>
    <col min="13" max="13" width="2.90625" customWidth="1"/>
    <col min="14" max="14" width="6" customWidth="1"/>
    <col min="15" max="15" width="3.90625" customWidth="1"/>
    <col min="16" max="16" width="3.54296875" customWidth="1"/>
    <col min="17" max="17" width="5.08984375" customWidth="1"/>
    <col min="18" max="18" width="6.1796875" customWidth="1"/>
    <col min="19" max="19" width="3.90625" customWidth="1"/>
    <col min="20" max="20" width="4.453125" customWidth="1"/>
    <col min="21" max="21" width="4.54296875" customWidth="1"/>
    <col min="22" max="22" width="7.08984375" style="25" customWidth="1"/>
    <col min="23" max="25" width="4.453125" customWidth="1"/>
    <col min="26" max="26" width="7.81640625" style="25" customWidth="1"/>
    <col min="27" max="28" width="4.453125" customWidth="1"/>
    <col min="29" max="29" width="4.54296875" customWidth="1"/>
    <col min="30" max="30" width="7.08984375" style="25" customWidth="1"/>
    <col min="31" max="31" width="4.453125" style="37" customWidth="1"/>
    <col min="32" max="33" width="4.453125" customWidth="1"/>
    <col min="34" max="34" width="7.81640625" style="25" customWidth="1"/>
    <col min="35" max="35" width="4.453125" customWidth="1"/>
    <col min="36" max="36" width="11.1796875" customWidth="1"/>
    <col min="37" max="37" width="11.90625" customWidth="1"/>
    <col min="40" max="40" width="17.54296875" style="58" customWidth="1"/>
  </cols>
  <sheetData>
    <row r="1" spans="1:43" ht="21" x14ac:dyDescent="0.5">
      <c r="E1" s="255" t="s">
        <v>93</v>
      </c>
      <c r="F1" s="2"/>
    </row>
    <row r="4" spans="1:43" ht="15" thickBot="1" x14ac:dyDescent="0.4"/>
    <row r="5" spans="1:43" ht="15" thickBot="1" x14ac:dyDescent="0.4">
      <c r="D5" s="91"/>
      <c r="E5" s="92" t="s">
        <v>56</v>
      </c>
      <c r="F5" s="93"/>
      <c r="G5" s="94"/>
      <c r="H5" s="91"/>
      <c r="I5" s="93" t="s">
        <v>56</v>
      </c>
      <c r="J5" s="93"/>
      <c r="K5" s="95"/>
      <c r="L5" s="116"/>
      <c r="M5" s="117" t="s">
        <v>62</v>
      </c>
      <c r="N5" s="117"/>
      <c r="O5" s="118"/>
      <c r="P5" s="119"/>
      <c r="Q5" s="120" t="s">
        <v>62</v>
      </c>
      <c r="R5" s="120"/>
      <c r="S5" s="121"/>
      <c r="T5" s="147"/>
      <c r="U5" s="148" t="s">
        <v>80</v>
      </c>
      <c r="V5" s="149"/>
      <c r="W5" s="150"/>
      <c r="X5" s="147"/>
      <c r="Y5" s="148" t="s">
        <v>80</v>
      </c>
      <c r="Z5" s="149"/>
      <c r="AA5" s="150"/>
      <c r="AB5" s="181"/>
      <c r="AC5" s="182" t="s">
        <v>82</v>
      </c>
      <c r="AD5" s="183"/>
      <c r="AE5" s="184"/>
      <c r="AF5" s="181"/>
      <c r="AG5" s="182" t="s">
        <v>82</v>
      </c>
      <c r="AH5" s="183"/>
      <c r="AI5" s="185"/>
      <c r="AJ5" s="20" t="s">
        <v>76</v>
      </c>
      <c r="AK5" s="19"/>
      <c r="AL5" s="3"/>
      <c r="AM5" s="3"/>
      <c r="AP5" s="3"/>
      <c r="AQ5" s="3"/>
    </row>
    <row r="6" spans="1:43" ht="15" thickBot="1" x14ac:dyDescent="0.4">
      <c r="B6" s="2"/>
      <c r="C6" s="2"/>
      <c r="D6" s="96"/>
      <c r="E6" s="97"/>
      <c r="F6" s="97" t="s">
        <v>57</v>
      </c>
      <c r="G6" s="98"/>
      <c r="H6" s="96"/>
      <c r="I6" s="97"/>
      <c r="J6" s="97" t="s">
        <v>58</v>
      </c>
      <c r="K6" s="99"/>
      <c r="L6" s="122"/>
      <c r="M6" s="123"/>
      <c r="N6" s="123" t="s">
        <v>57</v>
      </c>
      <c r="O6" s="124"/>
      <c r="P6" s="116"/>
      <c r="Q6" s="117"/>
      <c r="R6" s="117" t="s">
        <v>58</v>
      </c>
      <c r="S6" s="118"/>
      <c r="T6" s="151"/>
      <c r="U6" s="152" t="s">
        <v>57</v>
      </c>
      <c r="V6" s="153"/>
      <c r="W6" s="154"/>
      <c r="X6" s="151"/>
      <c r="Y6" s="152" t="s">
        <v>58</v>
      </c>
      <c r="Z6" s="153"/>
      <c r="AA6" s="154"/>
      <c r="AB6" s="186"/>
      <c r="AC6" s="187" t="s">
        <v>57</v>
      </c>
      <c r="AD6" s="188"/>
      <c r="AE6" s="189"/>
      <c r="AF6" s="186"/>
      <c r="AG6" s="187" t="s">
        <v>58</v>
      </c>
      <c r="AH6" s="188"/>
      <c r="AI6" s="190"/>
      <c r="AJ6" s="17"/>
      <c r="AK6" s="8"/>
      <c r="AL6" s="3"/>
      <c r="AM6" s="3"/>
      <c r="AP6" s="3"/>
      <c r="AQ6" s="3"/>
    </row>
    <row r="7" spans="1:43" ht="18" thickBot="1" x14ac:dyDescent="0.4">
      <c r="B7" s="1" t="s">
        <v>0</v>
      </c>
      <c r="C7" s="5" t="s">
        <v>1</v>
      </c>
      <c r="D7" s="100" t="s">
        <v>2</v>
      </c>
      <c r="E7" s="101" t="s">
        <v>3</v>
      </c>
      <c r="F7" s="102" t="s">
        <v>4</v>
      </c>
      <c r="G7" s="103" t="s">
        <v>5</v>
      </c>
      <c r="H7" s="100" t="s">
        <v>2</v>
      </c>
      <c r="I7" s="101" t="s">
        <v>3</v>
      </c>
      <c r="J7" s="102" t="s">
        <v>4</v>
      </c>
      <c r="K7" s="104" t="s">
        <v>5</v>
      </c>
      <c r="L7" s="125" t="s">
        <v>2</v>
      </c>
      <c r="M7" s="126" t="s">
        <v>3</v>
      </c>
      <c r="N7" s="127" t="s">
        <v>4</v>
      </c>
      <c r="O7" s="128" t="s">
        <v>5</v>
      </c>
      <c r="P7" s="129" t="s">
        <v>2</v>
      </c>
      <c r="Q7" s="130" t="s">
        <v>3</v>
      </c>
      <c r="R7" s="131" t="s">
        <v>4</v>
      </c>
      <c r="S7" s="132" t="s">
        <v>5</v>
      </c>
      <c r="T7" s="155" t="s">
        <v>2</v>
      </c>
      <c r="U7" s="156" t="s">
        <v>3</v>
      </c>
      <c r="V7" s="157" t="s">
        <v>4</v>
      </c>
      <c r="W7" s="158" t="s">
        <v>5</v>
      </c>
      <c r="X7" s="159" t="s">
        <v>2</v>
      </c>
      <c r="Y7" s="160" t="s">
        <v>3</v>
      </c>
      <c r="Z7" s="161" t="s">
        <v>4</v>
      </c>
      <c r="AA7" s="162" t="s">
        <v>5</v>
      </c>
      <c r="AB7" s="191" t="s">
        <v>2</v>
      </c>
      <c r="AC7" s="192" t="s">
        <v>3</v>
      </c>
      <c r="AD7" s="193" t="s">
        <v>4</v>
      </c>
      <c r="AE7" s="194" t="s">
        <v>5</v>
      </c>
      <c r="AF7" s="195" t="s">
        <v>2</v>
      </c>
      <c r="AG7" s="196" t="s">
        <v>3</v>
      </c>
      <c r="AH7" s="197" t="s">
        <v>4</v>
      </c>
      <c r="AI7" s="198" t="s">
        <v>5</v>
      </c>
      <c r="AJ7" s="18" t="s">
        <v>59</v>
      </c>
      <c r="AK7" s="12" t="s">
        <v>60</v>
      </c>
    </row>
    <row r="8" spans="1:43" ht="18" x14ac:dyDescent="0.4">
      <c r="A8" s="26">
        <v>1</v>
      </c>
      <c r="B8" s="28" t="s">
        <v>8</v>
      </c>
      <c r="C8" s="85" t="s">
        <v>48</v>
      </c>
      <c r="D8" s="105" t="s">
        <v>49</v>
      </c>
      <c r="E8" s="106">
        <v>12</v>
      </c>
      <c r="F8" s="107">
        <v>1.9650000000000001</v>
      </c>
      <c r="G8" s="108">
        <v>1</v>
      </c>
      <c r="H8" s="105" t="s">
        <v>7</v>
      </c>
      <c r="I8" s="106">
        <v>4</v>
      </c>
      <c r="J8" s="107">
        <v>1.99</v>
      </c>
      <c r="K8" s="109">
        <v>2</v>
      </c>
      <c r="L8" s="133" t="s">
        <v>49</v>
      </c>
      <c r="M8" s="134">
        <v>1</v>
      </c>
      <c r="N8" s="135">
        <v>6.3650000000000002</v>
      </c>
      <c r="O8" s="136">
        <v>2</v>
      </c>
      <c r="P8" s="125" t="s">
        <v>7</v>
      </c>
      <c r="Q8" s="137">
        <v>7</v>
      </c>
      <c r="R8" s="138">
        <v>3.84</v>
      </c>
      <c r="S8" s="139">
        <v>8</v>
      </c>
      <c r="T8" s="163" t="s">
        <v>7</v>
      </c>
      <c r="U8" s="164">
        <v>13</v>
      </c>
      <c r="V8" s="165">
        <v>3.89</v>
      </c>
      <c r="W8" s="166">
        <v>5</v>
      </c>
      <c r="X8" s="155" t="s">
        <v>49</v>
      </c>
      <c r="Y8" s="167">
        <v>7</v>
      </c>
      <c r="Z8" s="165">
        <v>7.4349999999999996</v>
      </c>
      <c r="AA8" s="168">
        <v>2</v>
      </c>
      <c r="AB8" s="199" t="s">
        <v>49</v>
      </c>
      <c r="AC8" s="200">
        <v>7</v>
      </c>
      <c r="AD8" s="201">
        <v>9.1050000000000004</v>
      </c>
      <c r="AE8" s="202">
        <v>4</v>
      </c>
      <c r="AF8" s="191" t="s">
        <v>7</v>
      </c>
      <c r="AG8" s="203">
        <v>4</v>
      </c>
      <c r="AH8" s="204">
        <v>7.05</v>
      </c>
      <c r="AI8" s="219">
        <v>1</v>
      </c>
      <c r="AJ8" s="44">
        <f>SUM(F8,J8,N8,R8,V8,Z8,AD8,AH8)</f>
        <v>41.64</v>
      </c>
      <c r="AK8" s="40">
        <f>SUM(G8,K8,O8,S8,W8,AA8,AE8,AI8)</f>
        <v>25</v>
      </c>
    </row>
    <row r="9" spans="1:43" ht="18" x14ac:dyDescent="0.4">
      <c r="A9" s="26">
        <v>2</v>
      </c>
      <c r="B9" s="28" t="s">
        <v>37</v>
      </c>
      <c r="C9" s="85" t="s">
        <v>38</v>
      </c>
      <c r="D9" s="105" t="s">
        <v>36</v>
      </c>
      <c r="E9" s="106">
        <v>2</v>
      </c>
      <c r="F9" s="107">
        <v>2.06</v>
      </c>
      <c r="G9" s="108">
        <v>2</v>
      </c>
      <c r="H9" s="105" t="s">
        <v>49</v>
      </c>
      <c r="I9" s="106">
        <v>9</v>
      </c>
      <c r="J9" s="107">
        <v>1.67</v>
      </c>
      <c r="K9" s="109">
        <v>8</v>
      </c>
      <c r="L9" s="133" t="s">
        <v>49</v>
      </c>
      <c r="M9" s="134">
        <v>12</v>
      </c>
      <c r="N9" s="135">
        <v>6.0549999999999997</v>
      </c>
      <c r="O9" s="136">
        <v>3</v>
      </c>
      <c r="P9" s="133" t="s">
        <v>36</v>
      </c>
      <c r="Q9" s="134">
        <v>13</v>
      </c>
      <c r="R9" s="135">
        <v>8.26</v>
      </c>
      <c r="S9" s="140">
        <v>1</v>
      </c>
      <c r="T9" s="169" t="s">
        <v>36</v>
      </c>
      <c r="U9" s="170">
        <v>1</v>
      </c>
      <c r="V9" s="171">
        <v>3.31</v>
      </c>
      <c r="W9" s="172">
        <v>9</v>
      </c>
      <c r="X9" s="173" t="s">
        <v>36</v>
      </c>
      <c r="Y9" s="174">
        <v>12</v>
      </c>
      <c r="Z9" s="171">
        <v>6.0549999999999997</v>
      </c>
      <c r="AA9" s="175">
        <v>1</v>
      </c>
      <c r="AB9" s="199" t="s">
        <v>49</v>
      </c>
      <c r="AC9" s="200">
        <v>4</v>
      </c>
      <c r="AD9" s="201">
        <v>9.73</v>
      </c>
      <c r="AE9" s="202">
        <v>3</v>
      </c>
      <c r="AF9" s="205" t="s">
        <v>36</v>
      </c>
      <c r="AG9" s="200">
        <v>9</v>
      </c>
      <c r="AH9" s="201">
        <v>12.23</v>
      </c>
      <c r="AI9" s="220">
        <v>1</v>
      </c>
      <c r="AJ9" s="36">
        <f>SUM(F9,J9,N9,R9,V9,Z9,AD9,AH9)</f>
        <v>49.370000000000005</v>
      </c>
      <c r="AK9" s="41">
        <f>SUM(G9,K9,O9,S9,W9,AA9,AE9,AI9)</f>
        <v>28</v>
      </c>
    </row>
    <row r="10" spans="1:43" ht="18" x14ac:dyDescent="0.4">
      <c r="A10" s="26">
        <v>3</v>
      </c>
      <c r="B10" s="28" t="s">
        <v>20</v>
      </c>
      <c r="C10" s="85" t="s">
        <v>38</v>
      </c>
      <c r="D10" s="105" t="s">
        <v>49</v>
      </c>
      <c r="E10" s="106">
        <v>9</v>
      </c>
      <c r="F10" s="107">
        <v>1.575</v>
      </c>
      <c r="G10" s="108">
        <v>3</v>
      </c>
      <c r="H10" s="105" t="s">
        <v>7</v>
      </c>
      <c r="I10" s="106">
        <v>9</v>
      </c>
      <c r="J10" s="107">
        <v>0.375</v>
      </c>
      <c r="K10" s="109">
        <v>10</v>
      </c>
      <c r="L10" s="133" t="s">
        <v>36</v>
      </c>
      <c r="M10" s="134">
        <v>5</v>
      </c>
      <c r="N10" s="135">
        <v>4.4349999999999996</v>
      </c>
      <c r="O10" s="136">
        <v>4</v>
      </c>
      <c r="P10" s="133" t="s">
        <v>49</v>
      </c>
      <c r="Q10" s="134">
        <v>6</v>
      </c>
      <c r="R10" s="135">
        <v>4.4349999999999996</v>
      </c>
      <c r="S10" s="140">
        <v>8</v>
      </c>
      <c r="T10" s="173" t="s">
        <v>49</v>
      </c>
      <c r="U10" s="176">
        <v>2</v>
      </c>
      <c r="V10" s="171">
        <v>10.78</v>
      </c>
      <c r="W10" s="172">
        <v>1</v>
      </c>
      <c r="X10" s="173" t="s">
        <v>49</v>
      </c>
      <c r="Y10" s="174">
        <v>12</v>
      </c>
      <c r="Z10" s="171">
        <v>8.86</v>
      </c>
      <c r="AA10" s="175">
        <v>1</v>
      </c>
      <c r="AB10" s="199" t="s">
        <v>36</v>
      </c>
      <c r="AC10" s="200">
        <v>9</v>
      </c>
      <c r="AD10" s="207">
        <v>16.52</v>
      </c>
      <c r="AE10" s="202">
        <v>1</v>
      </c>
      <c r="AF10" s="205" t="s">
        <v>7</v>
      </c>
      <c r="AG10" s="200">
        <v>12</v>
      </c>
      <c r="AH10" s="201">
        <v>6.23</v>
      </c>
      <c r="AI10" s="220">
        <v>2</v>
      </c>
      <c r="AJ10" s="36">
        <f>SUM(F10,J10,N10,R10,V10,Z10,AD10,AH10)</f>
        <v>53.210000000000008</v>
      </c>
      <c r="AK10" s="41">
        <f>SUM(G10,K10,O10,S10,W10,AA10,AE10,AI10)</f>
        <v>30</v>
      </c>
    </row>
    <row r="11" spans="1:43" ht="18" x14ac:dyDescent="0.4">
      <c r="A11" s="26">
        <v>4</v>
      </c>
      <c r="B11" s="28" t="s">
        <v>44</v>
      </c>
      <c r="C11" s="82" t="s">
        <v>13</v>
      </c>
      <c r="D11" s="105" t="s">
        <v>36</v>
      </c>
      <c r="E11" s="106">
        <v>3</v>
      </c>
      <c r="F11" s="107">
        <v>0.46500000000000002</v>
      </c>
      <c r="G11" s="108">
        <v>8</v>
      </c>
      <c r="H11" s="105" t="s">
        <v>49</v>
      </c>
      <c r="I11" s="106">
        <v>7</v>
      </c>
      <c r="J11" s="107">
        <v>1.675</v>
      </c>
      <c r="K11" s="109">
        <v>7</v>
      </c>
      <c r="L11" s="133" t="s">
        <v>7</v>
      </c>
      <c r="M11" s="134">
        <v>1</v>
      </c>
      <c r="N11" s="135">
        <v>3.7050000000000001</v>
      </c>
      <c r="O11" s="136">
        <v>3</v>
      </c>
      <c r="P11" s="133" t="s">
        <v>49</v>
      </c>
      <c r="Q11" s="134">
        <v>7</v>
      </c>
      <c r="R11" s="135">
        <v>7.0350000000000001</v>
      </c>
      <c r="S11" s="140">
        <v>2</v>
      </c>
      <c r="T11" s="173" t="s">
        <v>49</v>
      </c>
      <c r="U11" s="176">
        <v>7</v>
      </c>
      <c r="V11" s="171">
        <v>7.2450000000000001</v>
      </c>
      <c r="W11" s="172">
        <v>4</v>
      </c>
      <c r="X11" s="173" t="s">
        <v>49</v>
      </c>
      <c r="Y11" s="174">
        <v>5</v>
      </c>
      <c r="Z11" s="171">
        <v>5.0199999999999996</v>
      </c>
      <c r="AA11" s="175">
        <v>5</v>
      </c>
      <c r="AB11" s="199" t="s">
        <v>49</v>
      </c>
      <c r="AC11" s="200">
        <v>5</v>
      </c>
      <c r="AD11" s="201">
        <v>10.32</v>
      </c>
      <c r="AE11" s="202">
        <v>2</v>
      </c>
      <c r="AF11" s="199" t="s">
        <v>36</v>
      </c>
      <c r="AG11" s="200">
        <v>12</v>
      </c>
      <c r="AH11" s="201">
        <v>7.8150000000000004</v>
      </c>
      <c r="AI11" s="275">
        <v>2</v>
      </c>
      <c r="AJ11" s="36">
        <f>SUM(F11,J11,N11,R11,V11,Z11,AD11,AH11)</f>
        <v>43.28</v>
      </c>
      <c r="AK11" s="41">
        <f>SUM(G11,K11,O11,S11,W11,AA11,AE11,AI11)</f>
        <v>33</v>
      </c>
    </row>
    <row r="12" spans="1:43" ht="18" x14ac:dyDescent="0.4">
      <c r="A12" s="26">
        <v>5</v>
      </c>
      <c r="B12" s="29" t="s">
        <v>43</v>
      </c>
      <c r="C12" s="82" t="s">
        <v>81</v>
      </c>
      <c r="D12" s="105" t="s">
        <v>36</v>
      </c>
      <c r="E12" s="106">
        <v>8</v>
      </c>
      <c r="F12" s="107">
        <v>0.57499999999999996</v>
      </c>
      <c r="G12" s="108">
        <v>7</v>
      </c>
      <c r="H12" s="105" t="s">
        <v>49</v>
      </c>
      <c r="I12" s="106">
        <v>3</v>
      </c>
      <c r="J12" s="107">
        <v>1.2849999999999999</v>
      </c>
      <c r="K12" s="109">
        <v>11</v>
      </c>
      <c r="L12" s="133" t="s">
        <v>36</v>
      </c>
      <c r="M12" s="134">
        <v>3</v>
      </c>
      <c r="N12" s="135">
        <v>7.49</v>
      </c>
      <c r="O12" s="136">
        <v>2</v>
      </c>
      <c r="P12" s="133" t="s">
        <v>36</v>
      </c>
      <c r="Q12" s="134">
        <v>7</v>
      </c>
      <c r="R12" s="135">
        <v>8.11</v>
      </c>
      <c r="S12" s="140">
        <v>2</v>
      </c>
      <c r="T12" s="173" t="s">
        <v>7</v>
      </c>
      <c r="U12" s="176">
        <v>5</v>
      </c>
      <c r="V12" s="171">
        <v>5.1849999999999996</v>
      </c>
      <c r="W12" s="172">
        <v>2</v>
      </c>
      <c r="X12" s="173" t="s">
        <v>36</v>
      </c>
      <c r="Y12" s="174">
        <v>3</v>
      </c>
      <c r="Z12" s="171">
        <v>3.84</v>
      </c>
      <c r="AA12" s="175">
        <v>6</v>
      </c>
      <c r="AB12" s="205" t="s">
        <v>49</v>
      </c>
      <c r="AC12" s="208">
        <v>1</v>
      </c>
      <c r="AD12" s="201">
        <v>11.08</v>
      </c>
      <c r="AE12" s="206">
        <v>1</v>
      </c>
      <c r="AF12" s="205" t="s">
        <v>49</v>
      </c>
      <c r="AG12" s="200">
        <v>5</v>
      </c>
      <c r="AH12" s="201">
        <v>6.835</v>
      </c>
      <c r="AI12" s="220">
        <v>2</v>
      </c>
      <c r="AJ12" s="36">
        <f>SUM(F12,J12,N12,R12,V12,Z12,AD12,AH12)</f>
        <v>44.4</v>
      </c>
      <c r="AK12" s="41">
        <f>SUM(G12,K12,O12,S12,W12,AA12,AE12,AI12)</f>
        <v>33</v>
      </c>
    </row>
    <row r="13" spans="1:43" ht="18" x14ac:dyDescent="0.4">
      <c r="A13" s="26">
        <v>6</v>
      </c>
      <c r="B13" s="28" t="s">
        <v>14</v>
      </c>
      <c r="C13" s="82" t="s">
        <v>15</v>
      </c>
      <c r="D13" s="105" t="s">
        <v>7</v>
      </c>
      <c r="E13" s="106">
        <v>5</v>
      </c>
      <c r="F13" s="107">
        <v>0.92500000000000004</v>
      </c>
      <c r="G13" s="108">
        <v>2</v>
      </c>
      <c r="H13" s="105" t="s">
        <v>7</v>
      </c>
      <c r="I13" s="106">
        <v>5</v>
      </c>
      <c r="J13" s="107">
        <v>0.92500000000000004</v>
      </c>
      <c r="K13" s="109">
        <v>5</v>
      </c>
      <c r="L13" s="133" t="s">
        <v>7</v>
      </c>
      <c r="M13" s="134">
        <v>3</v>
      </c>
      <c r="N13" s="135">
        <v>4.7</v>
      </c>
      <c r="O13" s="136">
        <v>1</v>
      </c>
      <c r="P13" s="133" t="s">
        <v>36</v>
      </c>
      <c r="Q13" s="134">
        <v>5</v>
      </c>
      <c r="R13" s="135">
        <v>5.4450000000000003</v>
      </c>
      <c r="S13" s="140">
        <v>6</v>
      </c>
      <c r="T13" s="169" t="s">
        <v>49</v>
      </c>
      <c r="U13" s="170">
        <v>6</v>
      </c>
      <c r="V13" s="171">
        <v>3.63</v>
      </c>
      <c r="W13" s="172">
        <v>7</v>
      </c>
      <c r="X13" s="173" t="s">
        <v>36</v>
      </c>
      <c r="Y13" s="174">
        <v>5</v>
      </c>
      <c r="Z13" s="171">
        <v>4.3150000000000004</v>
      </c>
      <c r="AA13" s="175">
        <v>3</v>
      </c>
      <c r="AB13" s="205" t="s">
        <v>49</v>
      </c>
      <c r="AC13" s="208">
        <v>2</v>
      </c>
      <c r="AD13" s="201">
        <v>8.66</v>
      </c>
      <c r="AE13" s="206">
        <v>5.5</v>
      </c>
      <c r="AF13" s="205" t="s">
        <v>36</v>
      </c>
      <c r="AG13" s="200">
        <v>11</v>
      </c>
      <c r="AH13" s="201">
        <v>4.6399999999999997</v>
      </c>
      <c r="AI13" s="220">
        <v>5</v>
      </c>
      <c r="AJ13" s="36">
        <f>SUM(F13,J13,N13,R13,V13,Z13,AD13,AH13)</f>
        <v>33.24</v>
      </c>
      <c r="AK13" s="41">
        <f>SUM(G13,K13,O13,S13,W13,AA13,AE13,AI13)</f>
        <v>34.5</v>
      </c>
    </row>
    <row r="14" spans="1:43" ht="18" x14ac:dyDescent="0.4">
      <c r="A14" s="26">
        <v>7</v>
      </c>
      <c r="B14" s="28" t="s">
        <v>55</v>
      </c>
      <c r="C14" s="82" t="s">
        <v>13</v>
      </c>
      <c r="D14" s="105" t="s">
        <v>49</v>
      </c>
      <c r="E14" s="106">
        <v>7</v>
      </c>
      <c r="F14" s="107">
        <v>0.56000000000000005</v>
      </c>
      <c r="G14" s="108">
        <v>10</v>
      </c>
      <c r="H14" s="105" t="s">
        <v>36</v>
      </c>
      <c r="I14" s="106">
        <v>2</v>
      </c>
      <c r="J14" s="107">
        <v>1.22</v>
      </c>
      <c r="K14" s="109">
        <v>5</v>
      </c>
      <c r="L14" s="133" t="s">
        <v>36</v>
      </c>
      <c r="M14" s="134">
        <v>7</v>
      </c>
      <c r="N14" s="135">
        <v>4.3600000000000003</v>
      </c>
      <c r="O14" s="136">
        <v>5</v>
      </c>
      <c r="P14" s="133" t="s">
        <v>7</v>
      </c>
      <c r="Q14" s="134">
        <v>6</v>
      </c>
      <c r="R14" s="135">
        <v>4.63</v>
      </c>
      <c r="S14" s="140">
        <v>3</v>
      </c>
      <c r="T14" s="173" t="s">
        <v>36</v>
      </c>
      <c r="U14" s="176">
        <v>7</v>
      </c>
      <c r="V14" s="171">
        <v>4.7850000000000001</v>
      </c>
      <c r="W14" s="172">
        <v>4</v>
      </c>
      <c r="X14" s="173" t="s">
        <v>7</v>
      </c>
      <c r="Y14" s="174">
        <v>6</v>
      </c>
      <c r="Z14" s="171">
        <v>4.87</v>
      </c>
      <c r="AA14" s="175">
        <v>3</v>
      </c>
      <c r="AB14" s="205" t="s">
        <v>36</v>
      </c>
      <c r="AC14" s="208">
        <v>10</v>
      </c>
      <c r="AD14" s="201">
        <v>10.029999999999999</v>
      </c>
      <c r="AE14" s="206">
        <v>2</v>
      </c>
      <c r="AF14" s="205" t="s">
        <v>49</v>
      </c>
      <c r="AG14" s="200">
        <v>4</v>
      </c>
      <c r="AH14" s="201">
        <v>5.4550000000000001</v>
      </c>
      <c r="AI14" s="220">
        <v>4</v>
      </c>
      <c r="AJ14" s="36">
        <f>SUM(F14,J14,N14,R14,V14,Z14,AD14,AH14)</f>
        <v>35.909999999999997</v>
      </c>
      <c r="AK14" s="41">
        <f>SUM(G14,K14,O14,S14,W14,AA14,AE14,AI14)</f>
        <v>36</v>
      </c>
    </row>
    <row r="15" spans="1:43" ht="18" x14ac:dyDescent="0.4">
      <c r="A15" s="26">
        <v>8</v>
      </c>
      <c r="B15" s="28" t="s">
        <v>24</v>
      </c>
      <c r="C15" s="85" t="s">
        <v>48</v>
      </c>
      <c r="D15" s="105" t="s">
        <v>7</v>
      </c>
      <c r="E15" s="106">
        <v>11</v>
      </c>
      <c r="F15" s="107">
        <v>1.7849999999999999</v>
      </c>
      <c r="G15" s="108">
        <v>1</v>
      </c>
      <c r="H15" s="105" t="s">
        <v>36</v>
      </c>
      <c r="I15" s="106">
        <v>4</v>
      </c>
      <c r="J15" s="107">
        <v>2.7650000000000001</v>
      </c>
      <c r="K15" s="109">
        <v>1</v>
      </c>
      <c r="L15" s="133" t="s">
        <v>36</v>
      </c>
      <c r="M15" s="134">
        <v>10</v>
      </c>
      <c r="N15" s="135">
        <v>3.2450000000000001</v>
      </c>
      <c r="O15" s="136">
        <v>8</v>
      </c>
      <c r="P15" s="133" t="s">
        <v>36</v>
      </c>
      <c r="Q15" s="134">
        <v>8</v>
      </c>
      <c r="R15" s="141">
        <v>7.3049999999999997</v>
      </c>
      <c r="S15" s="140">
        <v>4</v>
      </c>
      <c r="T15" s="169" t="s">
        <v>49</v>
      </c>
      <c r="U15" s="170">
        <v>9</v>
      </c>
      <c r="V15" s="171">
        <v>8.3000000000000007</v>
      </c>
      <c r="W15" s="172">
        <v>3</v>
      </c>
      <c r="X15" s="173" t="s">
        <v>36</v>
      </c>
      <c r="Y15" s="174">
        <v>9</v>
      </c>
      <c r="Z15" s="177">
        <v>4.2949999999999999</v>
      </c>
      <c r="AA15" s="175">
        <v>4</v>
      </c>
      <c r="AB15" s="199" t="s">
        <v>7</v>
      </c>
      <c r="AC15" s="200">
        <v>12</v>
      </c>
      <c r="AD15" s="201">
        <v>4.5199999999999996</v>
      </c>
      <c r="AE15" s="202">
        <v>11</v>
      </c>
      <c r="AF15" s="205" t="s">
        <v>49</v>
      </c>
      <c r="AG15" s="200">
        <v>6</v>
      </c>
      <c r="AH15" s="207">
        <v>5.16</v>
      </c>
      <c r="AI15" s="220">
        <v>7</v>
      </c>
      <c r="AJ15" s="36">
        <f>SUM(F15,J15,N15,R15,V15,Z15,AD15,AH15)</f>
        <v>37.375</v>
      </c>
      <c r="AK15" s="41">
        <f>SUM(G15,K15,O15,S15,W15,AA15,AE15,AI15)</f>
        <v>39</v>
      </c>
    </row>
    <row r="16" spans="1:43" ht="18" x14ac:dyDescent="0.4">
      <c r="A16" s="26">
        <v>9</v>
      </c>
      <c r="B16" s="30" t="s">
        <v>12</v>
      </c>
      <c r="C16" s="87" t="s">
        <v>13</v>
      </c>
      <c r="D16" s="105" t="s">
        <v>7</v>
      </c>
      <c r="E16" s="106">
        <v>10</v>
      </c>
      <c r="F16" s="110">
        <v>0.84</v>
      </c>
      <c r="G16" s="108">
        <v>3</v>
      </c>
      <c r="H16" s="105" t="s">
        <v>7</v>
      </c>
      <c r="I16" s="106">
        <v>13</v>
      </c>
      <c r="J16" s="107">
        <v>1.0649999999999999</v>
      </c>
      <c r="K16" s="109">
        <v>4</v>
      </c>
      <c r="L16" s="133" t="s">
        <v>49</v>
      </c>
      <c r="M16" s="134">
        <v>8</v>
      </c>
      <c r="N16" s="141">
        <v>3.8050000000000002</v>
      </c>
      <c r="O16" s="136">
        <v>8</v>
      </c>
      <c r="P16" s="133" t="s">
        <v>36</v>
      </c>
      <c r="Q16" s="134">
        <v>4</v>
      </c>
      <c r="R16" s="135">
        <v>7.55</v>
      </c>
      <c r="S16" s="140">
        <v>3</v>
      </c>
      <c r="T16" s="169" t="s">
        <v>7</v>
      </c>
      <c r="U16" s="170">
        <v>3</v>
      </c>
      <c r="V16" s="171">
        <v>3.5249999999999999</v>
      </c>
      <c r="W16" s="172">
        <v>7</v>
      </c>
      <c r="X16" s="173" t="s">
        <v>36</v>
      </c>
      <c r="Y16" s="174">
        <v>13</v>
      </c>
      <c r="Z16" s="171">
        <v>2.6</v>
      </c>
      <c r="AA16" s="175">
        <v>9</v>
      </c>
      <c r="AB16" s="199" t="s">
        <v>7</v>
      </c>
      <c r="AC16" s="200">
        <v>10</v>
      </c>
      <c r="AD16" s="201">
        <v>6.4550000000000001</v>
      </c>
      <c r="AE16" s="202">
        <v>3</v>
      </c>
      <c r="AF16" s="205" t="s">
        <v>7</v>
      </c>
      <c r="AG16" s="200">
        <v>1</v>
      </c>
      <c r="AH16" s="201">
        <v>6.11</v>
      </c>
      <c r="AI16" s="220">
        <v>3</v>
      </c>
      <c r="AJ16" s="36">
        <f>SUM(F16,J16,N16,R16,V16,Z16,AD16,AH16)</f>
        <v>31.950000000000003</v>
      </c>
      <c r="AK16" s="41">
        <f>SUM(G16,K16,O16,S16,W16,AA16,AE16,AI16)</f>
        <v>40</v>
      </c>
    </row>
    <row r="17" spans="1:41" ht="18" x14ac:dyDescent="0.4">
      <c r="A17" s="26">
        <v>10</v>
      </c>
      <c r="B17" s="31" t="s">
        <v>6</v>
      </c>
      <c r="C17" s="87" t="s">
        <v>29</v>
      </c>
      <c r="D17" s="105" t="s">
        <v>7</v>
      </c>
      <c r="E17" s="106">
        <v>9</v>
      </c>
      <c r="F17" s="107">
        <v>0.34499999999999997</v>
      </c>
      <c r="G17" s="108">
        <v>6</v>
      </c>
      <c r="H17" s="105" t="s">
        <v>7</v>
      </c>
      <c r="I17" s="106">
        <v>2</v>
      </c>
      <c r="J17" s="107">
        <v>2.0950000000000002</v>
      </c>
      <c r="K17" s="109">
        <v>1</v>
      </c>
      <c r="L17" s="133" t="s">
        <v>7</v>
      </c>
      <c r="M17" s="134">
        <v>2</v>
      </c>
      <c r="N17" s="135">
        <v>2.9649999999999999</v>
      </c>
      <c r="O17" s="136">
        <v>6</v>
      </c>
      <c r="P17" s="133" t="s">
        <v>49</v>
      </c>
      <c r="Q17" s="134">
        <v>9</v>
      </c>
      <c r="R17" s="135">
        <v>2.86</v>
      </c>
      <c r="S17" s="140">
        <v>11</v>
      </c>
      <c r="T17" s="173" t="s">
        <v>7</v>
      </c>
      <c r="U17" s="174">
        <v>11</v>
      </c>
      <c r="V17" s="171">
        <v>5.0149999999999997</v>
      </c>
      <c r="W17" s="172">
        <v>3</v>
      </c>
      <c r="X17" s="173" t="s">
        <v>7</v>
      </c>
      <c r="Y17" s="174">
        <v>8</v>
      </c>
      <c r="Z17" s="171">
        <v>2.63</v>
      </c>
      <c r="AA17" s="175">
        <v>10</v>
      </c>
      <c r="AB17" s="199" t="s">
        <v>7</v>
      </c>
      <c r="AC17" s="200">
        <v>7</v>
      </c>
      <c r="AD17" s="201">
        <v>8.9149999999999991</v>
      </c>
      <c r="AE17" s="202">
        <v>1</v>
      </c>
      <c r="AF17" s="205" t="s">
        <v>49</v>
      </c>
      <c r="AG17" s="200">
        <v>9</v>
      </c>
      <c r="AH17" s="201">
        <v>5.47</v>
      </c>
      <c r="AI17" s="220">
        <v>3</v>
      </c>
      <c r="AJ17" s="36">
        <f>SUM(F17,J17,N17,R17,V17,Z17,AD17,AH17)</f>
        <v>30.294999999999998</v>
      </c>
      <c r="AK17" s="41">
        <f>SUM(G17,K17,O17,S17,W17,AA17,AE17,AI17)</f>
        <v>41</v>
      </c>
    </row>
    <row r="18" spans="1:41" ht="18" x14ac:dyDescent="0.4">
      <c r="A18" s="4">
        <v>11</v>
      </c>
      <c r="B18" s="31" t="s">
        <v>39</v>
      </c>
      <c r="C18" s="82" t="s">
        <v>29</v>
      </c>
      <c r="D18" s="105" t="s">
        <v>36</v>
      </c>
      <c r="E18" s="106">
        <v>10</v>
      </c>
      <c r="F18" s="107">
        <v>1.7350000000000001</v>
      </c>
      <c r="G18" s="108">
        <v>3</v>
      </c>
      <c r="H18" s="105" t="s">
        <v>36</v>
      </c>
      <c r="I18" s="106">
        <v>11</v>
      </c>
      <c r="J18" s="107">
        <v>1.68</v>
      </c>
      <c r="K18" s="109">
        <v>3</v>
      </c>
      <c r="L18" s="133" t="s">
        <v>49</v>
      </c>
      <c r="M18" s="134">
        <v>14</v>
      </c>
      <c r="N18" s="135">
        <v>4.7649999999999997</v>
      </c>
      <c r="O18" s="136">
        <v>6</v>
      </c>
      <c r="P18" s="133" t="s">
        <v>7</v>
      </c>
      <c r="Q18" s="134">
        <v>3</v>
      </c>
      <c r="R18" s="135">
        <v>4.25</v>
      </c>
      <c r="S18" s="140">
        <v>5</v>
      </c>
      <c r="T18" s="169" t="s">
        <v>49</v>
      </c>
      <c r="U18" s="175">
        <v>1</v>
      </c>
      <c r="V18" s="171">
        <v>1.53</v>
      </c>
      <c r="W18" s="172">
        <v>11</v>
      </c>
      <c r="X18" s="173" t="s">
        <v>49</v>
      </c>
      <c r="Y18" s="174">
        <v>9</v>
      </c>
      <c r="Z18" s="171">
        <v>4.93</v>
      </c>
      <c r="AA18" s="175">
        <v>6</v>
      </c>
      <c r="AB18" s="199" t="s">
        <v>36</v>
      </c>
      <c r="AC18" s="200">
        <v>3</v>
      </c>
      <c r="AD18" s="207">
        <v>7.06</v>
      </c>
      <c r="AE18" s="202">
        <v>4</v>
      </c>
      <c r="AF18" s="199" t="s">
        <v>36</v>
      </c>
      <c r="AG18" s="200">
        <v>2</v>
      </c>
      <c r="AH18" s="201">
        <v>4.8449999999999998</v>
      </c>
      <c r="AI18" s="275">
        <v>4</v>
      </c>
      <c r="AJ18" s="36">
        <f>SUM(F18,J18,N18,R18,V18,Z18,AD18,AH18)</f>
        <v>30.794999999999998</v>
      </c>
      <c r="AK18" s="41">
        <f>SUM(G18,K18,O18,S18,W18,AA18,AE18,AI18)</f>
        <v>42</v>
      </c>
    </row>
    <row r="19" spans="1:41" ht="18" x14ac:dyDescent="0.4">
      <c r="A19" s="4">
        <v>12</v>
      </c>
      <c r="B19" s="31" t="s">
        <v>30</v>
      </c>
      <c r="C19" s="85" t="s">
        <v>21</v>
      </c>
      <c r="D19" s="105" t="s">
        <v>7</v>
      </c>
      <c r="E19" s="106">
        <v>7</v>
      </c>
      <c r="F19" s="107">
        <v>0.14499999999999999</v>
      </c>
      <c r="G19" s="108">
        <v>7</v>
      </c>
      <c r="H19" s="105" t="s">
        <v>36</v>
      </c>
      <c r="I19" s="106">
        <v>9</v>
      </c>
      <c r="J19" s="107">
        <v>0.82499999999999996</v>
      </c>
      <c r="K19" s="109">
        <v>9</v>
      </c>
      <c r="L19" s="133" t="s">
        <v>7</v>
      </c>
      <c r="M19" s="134">
        <v>10</v>
      </c>
      <c r="N19" s="135">
        <v>3.4049999999999998</v>
      </c>
      <c r="O19" s="136">
        <v>4</v>
      </c>
      <c r="P19" s="133" t="s">
        <v>7</v>
      </c>
      <c r="Q19" s="134">
        <v>8</v>
      </c>
      <c r="R19" s="135">
        <v>4.5350000000000001</v>
      </c>
      <c r="S19" s="140">
        <v>4</v>
      </c>
      <c r="T19" s="173" t="s">
        <v>7</v>
      </c>
      <c r="U19" s="174">
        <v>10</v>
      </c>
      <c r="V19" s="171">
        <v>7.3049999999999997</v>
      </c>
      <c r="W19" s="172">
        <v>1</v>
      </c>
      <c r="X19" s="173" t="s">
        <v>7</v>
      </c>
      <c r="Y19" s="174">
        <v>9</v>
      </c>
      <c r="Z19" s="171">
        <v>3.37</v>
      </c>
      <c r="AA19" s="175">
        <v>6</v>
      </c>
      <c r="AB19" s="199" t="s">
        <v>7</v>
      </c>
      <c r="AC19" s="200">
        <v>11</v>
      </c>
      <c r="AD19" s="201">
        <v>5.33</v>
      </c>
      <c r="AE19" s="202">
        <v>10</v>
      </c>
      <c r="AF19" s="205" t="s">
        <v>49</v>
      </c>
      <c r="AG19" s="200">
        <v>12</v>
      </c>
      <c r="AH19" s="201">
        <v>8.3450000000000006</v>
      </c>
      <c r="AI19" s="220">
        <v>1</v>
      </c>
      <c r="AJ19" s="36">
        <f>SUM(F19,J19,N19,R19,V19,Z19,AD19,AH19)</f>
        <v>33.26</v>
      </c>
      <c r="AK19" s="41">
        <f>SUM(G19,K19,O19,S19,W19,AA19,AE19,AI19)</f>
        <v>42</v>
      </c>
      <c r="AN19" s="238"/>
      <c r="AO19" s="239"/>
    </row>
    <row r="20" spans="1:41" ht="18" x14ac:dyDescent="0.4">
      <c r="A20" s="4">
        <v>13</v>
      </c>
      <c r="B20" s="29" t="s">
        <v>17</v>
      </c>
      <c r="C20" s="82" t="s">
        <v>81</v>
      </c>
      <c r="D20" s="105" t="s">
        <v>49</v>
      </c>
      <c r="E20" s="106">
        <v>8</v>
      </c>
      <c r="F20" s="107">
        <v>1.18</v>
      </c>
      <c r="G20" s="108">
        <v>7</v>
      </c>
      <c r="H20" s="105" t="s">
        <v>7</v>
      </c>
      <c r="I20" s="106">
        <v>12</v>
      </c>
      <c r="J20" s="107">
        <v>0.79</v>
      </c>
      <c r="K20" s="109">
        <v>7</v>
      </c>
      <c r="L20" s="133" t="s">
        <v>7</v>
      </c>
      <c r="M20" s="134">
        <v>13</v>
      </c>
      <c r="N20" s="135">
        <v>2.9750000000000001</v>
      </c>
      <c r="O20" s="136">
        <v>5</v>
      </c>
      <c r="P20" s="133" t="s">
        <v>49</v>
      </c>
      <c r="Q20" s="134">
        <v>12</v>
      </c>
      <c r="R20" s="135">
        <v>5.95</v>
      </c>
      <c r="S20" s="140">
        <v>3</v>
      </c>
      <c r="T20" s="173" t="s">
        <v>36</v>
      </c>
      <c r="U20" s="174">
        <v>3</v>
      </c>
      <c r="V20" s="171">
        <v>3.86</v>
      </c>
      <c r="W20" s="172">
        <v>7</v>
      </c>
      <c r="X20" s="173" t="s">
        <v>49</v>
      </c>
      <c r="Y20" s="174">
        <v>3</v>
      </c>
      <c r="Z20" s="171">
        <v>6.625</v>
      </c>
      <c r="AA20" s="175">
        <v>3</v>
      </c>
      <c r="AB20" s="205" t="s">
        <v>36</v>
      </c>
      <c r="AC20" s="200">
        <v>7</v>
      </c>
      <c r="AD20" s="201">
        <v>6.47</v>
      </c>
      <c r="AE20" s="206">
        <v>6</v>
      </c>
      <c r="AF20" s="205" t="s">
        <v>7</v>
      </c>
      <c r="AG20" s="200">
        <v>3</v>
      </c>
      <c r="AH20" s="201">
        <v>5.89</v>
      </c>
      <c r="AI20" s="220">
        <v>5</v>
      </c>
      <c r="AJ20" s="36">
        <f>SUM(F20,J20,N20,R20,V20,Z20,AD20,AH20)</f>
        <v>33.739999999999995</v>
      </c>
      <c r="AK20" s="41">
        <f>SUM(G20,K20,O20,S20,W20,AA20,AE20,AI20)</f>
        <v>43</v>
      </c>
      <c r="AN20" s="238"/>
      <c r="AO20" s="239"/>
    </row>
    <row r="21" spans="1:41" ht="18" x14ac:dyDescent="0.4">
      <c r="A21" s="4">
        <v>14</v>
      </c>
      <c r="B21" s="28" t="s">
        <v>35</v>
      </c>
      <c r="C21" s="85" t="s">
        <v>9</v>
      </c>
      <c r="D21" s="105" t="s">
        <v>36</v>
      </c>
      <c r="E21" s="106">
        <v>4</v>
      </c>
      <c r="F21" s="107">
        <v>2.09</v>
      </c>
      <c r="G21" s="108">
        <v>1</v>
      </c>
      <c r="H21" s="105" t="s">
        <v>49</v>
      </c>
      <c r="I21" s="106">
        <v>5</v>
      </c>
      <c r="J21" s="107">
        <v>3.4849999999999999</v>
      </c>
      <c r="K21" s="109">
        <v>1</v>
      </c>
      <c r="L21" s="133" t="s">
        <v>7</v>
      </c>
      <c r="M21" s="134">
        <v>8</v>
      </c>
      <c r="N21" s="135">
        <v>4.12</v>
      </c>
      <c r="O21" s="136">
        <v>2</v>
      </c>
      <c r="P21" s="133" t="s">
        <v>49</v>
      </c>
      <c r="Q21" s="134">
        <v>13</v>
      </c>
      <c r="R21" s="135">
        <v>4.6150000000000002</v>
      </c>
      <c r="S21" s="140">
        <v>6</v>
      </c>
      <c r="T21" s="169" t="s">
        <v>49</v>
      </c>
      <c r="U21" s="175">
        <v>12</v>
      </c>
      <c r="V21" s="171">
        <v>0</v>
      </c>
      <c r="W21" s="172">
        <v>13</v>
      </c>
      <c r="X21" s="173" t="s">
        <v>36</v>
      </c>
      <c r="Y21" s="174">
        <v>1</v>
      </c>
      <c r="Z21" s="171">
        <v>3.63</v>
      </c>
      <c r="AA21" s="175">
        <v>7</v>
      </c>
      <c r="AB21" s="199" t="s">
        <v>36</v>
      </c>
      <c r="AC21" s="200">
        <v>1</v>
      </c>
      <c r="AD21" s="201">
        <v>5.6349999999999998</v>
      </c>
      <c r="AE21" s="202">
        <v>9</v>
      </c>
      <c r="AF21" s="205" t="s">
        <v>36</v>
      </c>
      <c r="AG21" s="200">
        <v>13</v>
      </c>
      <c r="AH21" s="201">
        <v>4.585</v>
      </c>
      <c r="AI21" s="220">
        <v>6</v>
      </c>
      <c r="AJ21" s="36">
        <f>SUM(F21,J21,N21,R21,V21,Z21,AD21,AH21)</f>
        <v>28.160000000000004</v>
      </c>
      <c r="AK21" s="41">
        <f>SUM(G21,K21,O21,S21,W21,AA21,AE21,AI21)</f>
        <v>45</v>
      </c>
      <c r="AN21" s="238"/>
      <c r="AO21" s="239"/>
    </row>
    <row r="22" spans="1:41" ht="18" x14ac:dyDescent="0.4">
      <c r="A22" s="4">
        <v>15</v>
      </c>
      <c r="B22" s="28" t="s">
        <v>40</v>
      </c>
      <c r="C22" s="82" t="s">
        <v>87</v>
      </c>
      <c r="D22" s="105" t="s">
        <v>36</v>
      </c>
      <c r="E22" s="106">
        <v>7</v>
      </c>
      <c r="F22" s="107">
        <v>1.2649999999999999</v>
      </c>
      <c r="G22" s="108">
        <v>4</v>
      </c>
      <c r="H22" s="105" t="s">
        <v>49</v>
      </c>
      <c r="I22" s="106">
        <v>4</v>
      </c>
      <c r="J22" s="107">
        <v>2.3149999999999999</v>
      </c>
      <c r="K22" s="109">
        <v>4</v>
      </c>
      <c r="L22" s="133" t="s">
        <v>7</v>
      </c>
      <c r="M22" s="134">
        <v>4</v>
      </c>
      <c r="N22" s="135">
        <v>2.8650000000000002</v>
      </c>
      <c r="O22" s="136">
        <v>8</v>
      </c>
      <c r="P22" s="133" t="s">
        <v>36</v>
      </c>
      <c r="Q22" s="134">
        <v>10</v>
      </c>
      <c r="R22" s="141">
        <v>4.21</v>
      </c>
      <c r="S22" s="140">
        <v>9</v>
      </c>
      <c r="T22" s="173" t="s">
        <v>49</v>
      </c>
      <c r="U22" s="174">
        <v>5</v>
      </c>
      <c r="V22" s="171">
        <v>3.56</v>
      </c>
      <c r="W22" s="172">
        <v>8</v>
      </c>
      <c r="X22" s="173" t="s">
        <v>7</v>
      </c>
      <c r="Y22" s="174">
        <v>5</v>
      </c>
      <c r="Z22" s="171">
        <v>3.0350000000000001</v>
      </c>
      <c r="AA22" s="175">
        <v>7</v>
      </c>
      <c r="AB22" s="199" t="s">
        <v>49</v>
      </c>
      <c r="AC22" s="200">
        <v>9</v>
      </c>
      <c r="AD22" s="201">
        <v>8.66</v>
      </c>
      <c r="AE22" s="202">
        <v>5.5</v>
      </c>
      <c r="AF22" s="205" t="s">
        <v>49</v>
      </c>
      <c r="AG22" s="200">
        <v>8</v>
      </c>
      <c r="AH22" s="201">
        <v>5.3650000000000002</v>
      </c>
      <c r="AI22" s="220">
        <v>5</v>
      </c>
      <c r="AJ22" s="36">
        <f>SUM(F22,J22,N22,R22,V22,Z22,AD22,AH22)</f>
        <v>31.274999999999999</v>
      </c>
      <c r="AK22" s="41">
        <f>SUM(G22,K22,O22,S22,W22,AA22,AE22,AI22)</f>
        <v>50.5</v>
      </c>
      <c r="AN22" s="238"/>
      <c r="AO22" s="239"/>
    </row>
    <row r="23" spans="1:41" ht="18" x14ac:dyDescent="0.4">
      <c r="A23" s="4">
        <v>16</v>
      </c>
      <c r="B23" s="28" t="s">
        <v>42</v>
      </c>
      <c r="C23" s="82" t="s">
        <v>15</v>
      </c>
      <c r="D23" s="105" t="s">
        <v>36</v>
      </c>
      <c r="E23" s="106">
        <v>11</v>
      </c>
      <c r="F23" s="107">
        <v>0.63500000000000001</v>
      </c>
      <c r="G23" s="108">
        <v>6</v>
      </c>
      <c r="H23" s="105" t="s">
        <v>49</v>
      </c>
      <c r="I23" s="106">
        <v>12</v>
      </c>
      <c r="J23" s="107">
        <v>1.39</v>
      </c>
      <c r="K23" s="109">
        <v>10</v>
      </c>
      <c r="L23" s="133" t="s">
        <v>49</v>
      </c>
      <c r="M23" s="134">
        <v>13</v>
      </c>
      <c r="N23" s="135">
        <v>6.47</v>
      </c>
      <c r="O23" s="136">
        <v>1</v>
      </c>
      <c r="P23" s="133" t="s">
        <v>49</v>
      </c>
      <c r="Q23" s="134">
        <v>11</v>
      </c>
      <c r="R23" s="135">
        <v>5.19</v>
      </c>
      <c r="S23" s="140">
        <v>4</v>
      </c>
      <c r="T23" s="173" t="s">
        <v>36</v>
      </c>
      <c r="U23" s="174">
        <v>6</v>
      </c>
      <c r="V23" s="171">
        <v>2.94</v>
      </c>
      <c r="W23" s="172">
        <v>11</v>
      </c>
      <c r="X23" s="173" t="s">
        <v>49</v>
      </c>
      <c r="Y23" s="174">
        <v>6</v>
      </c>
      <c r="Z23" s="171">
        <v>3.5550000000000002</v>
      </c>
      <c r="AA23" s="175">
        <v>8</v>
      </c>
      <c r="AB23" s="199" t="s">
        <v>36</v>
      </c>
      <c r="AC23" s="200">
        <v>5</v>
      </c>
      <c r="AD23" s="201">
        <v>6.585</v>
      </c>
      <c r="AE23" s="202">
        <v>5</v>
      </c>
      <c r="AF23" s="205" t="s">
        <v>7</v>
      </c>
      <c r="AG23" s="200">
        <v>8</v>
      </c>
      <c r="AH23" s="201">
        <v>4.57</v>
      </c>
      <c r="AI23" s="220">
        <v>7</v>
      </c>
      <c r="AJ23" s="36">
        <f>SUM(F23,J23,N23,R23,V23,Z23,AD23,AH23)</f>
        <v>31.335000000000001</v>
      </c>
      <c r="AK23" s="41">
        <f>SUM(G23,K23,O23,S23,W23,AA23,AE23,AI23)</f>
        <v>52</v>
      </c>
      <c r="AN23" s="238"/>
      <c r="AO23" s="239"/>
    </row>
    <row r="24" spans="1:41" ht="18" x14ac:dyDescent="0.4">
      <c r="A24" s="4">
        <v>17</v>
      </c>
      <c r="B24" s="28" t="s">
        <v>25</v>
      </c>
      <c r="C24" s="82" t="s">
        <v>26</v>
      </c>
      <c r="D24" s="105" t="s">
        <v>7</v>
      </c>
      <c r="E24" s="106">
        <v>3</v>
      </c>
      <c r="F24" s="107">
        <v>0.77</v>
      </c>
      <c r="G24" s="108">
        <v>4</v>
      </c>
      <c r="H24" s="105" t="s">
        <v>49</v>
      </c>
      <c r="I24" s="106">
        <v>6</v>
      </c>
      <c r="J24" s="107">
        <v>1.595</v>
      </c>
      <c r="K24" s="109">
        <v>9</v>
      </c>
      <c r="L24" s="133" t="s">
        <v>36</v>
      </c>
      <c r="M24" s="134">
        <v>1</v>
      </c>
      <c r="N24" s="135">
        <v>7.8650000000000002</v>
      </c>
      <c r="O24" s="136">
        <v>1</v>
      </c>
      <c r="P24" s="133" t="s">
        <v>49</v>
      </c>
      <c r="Q24" s="134">
        <v>3</v>
      </c>
      <c r="R24" s="135">
        <v>4.9950000000000001</v>
      </c>
      <c r="S24" s="140">
        <v>7</v>
      </c>
      <c r="T24" s="173" t="s">
        <v>49</v>
      </c>
      <c r="U24" s="174">
        <v>11</v>
      </c>
      <c r="V24" s="171">
        <v>2.9849999999999999</v>
      </c>
      <c r="W24" s="172">
        <v>10</v>
      </c>
      <c r="X24" s="173" t="s">
        <v>7</v>
      </c>
      <c r="Y24" s="174">
        <v>2</v>
      </c>
      <c r="Z24" s="171">
        <v>6.1150000000000002</v>
      </c>
      <c r="AA24" s="175">
        <v>1</v>
      </c>
      <c r="AB24" s="199" t="s">
        <v>49</v>
      </c>
      <c r="AC24" s="200">
        <v>11</v>
      </c>
      <c r="AD24" s="201">
        <v>5.28</v>
      </c>
      <c r="AE24" s="202">
        <v>9</v>
      </c>
      <c r="AF24" s="205" t="s">
        <v>7</v>
      </c>
      <c r="AG24" s="200">
        <v>5</v>
      </c>
      <c r="AH24" s="201">
        <v>3.73</v>
      </c>
      <c r="AI24" s="220">
        <v>12</v>
      </c>
      <c r="AJ24" s="36">
        <f>SUM(F24,J24,N24,R24,V24,Z24,AD24,AH24)</f>
        <v>33.335000000000001</v>
      </c>
      <c r="AK24" s="41">
        <f>SUM(G24,K24,O24,S24,W24,AA24,AE24,AI24)</f>
        <v>53</v>
      </c>
      <c r="AN24" s="238"/>
      <c r="AO24" s="239"/>
    </row>
    <row r="25" spans="1:41" ht="18" x14ac:dyDescent="0.4">
      <c r="A25" s="4">
        <v>18</v>
      </c>
      <c r="B25" s="28" t="s">
        <v>31</v>
      </c>
      <c r="C25" s="85" t="s">
        <v>86</v>
      </c>
      <c r="D25" s="105" t="s">
        <v>7</v>
      </c>
      <c r="E25" s="106">
        <v>12</v>
      </c>
      <c r="F25" s="107">
        <v>9.5000000000000001E-2</v>
      </c>
      <c r="G25" s="108">
        <v>8</v>
      </c>
      <c r="H25" s="105" t="s">
        <v>49</v>
      </c>
      <c r="I25" s="106">
        <v>1</v>
      </c>
      <c r="J25" s="107">
        <v>2.5499999999999998</v>
      </c>
      <c r="K25" s="109">
        <v>2</v>
      </c>
      <c r="L25" s="133" t="s">
        <v>49</v>
      </c>
      <c r="M25" s="134">
        <v>10</v>
      </c>
      <c r="N25" s="135">
        <v>4.665</v>
      </c>
      <c r="O25" s="136">
        <v>7</v>
      </c>
      <c r="P25" s="133" t="s">
        <v>7</v>
      </c>
      <c r="Q25" s="134">
        <v>4</v>
      </c>
      <c r="R25" s="135">
        <v>5.0599999999999996</v>
      </c>
      <c r="S25" s="140">
        <v>1</v>
      </c>
      <c r="T25" s="169" t="s">
        <v>36</v>
      </c>
      <c r="U25" s="175">
        <v>12</v>
      </c>
      <c r="V25" s="171">
        <v>2.67</v>
      </c>
      <c r="W25" s="172">
        <v>12</v>
      </c>
      <c r="X25" s="173" t="s">
        <v>49</v>
      </c>
      <c r="Y25" s="174">
        <v>1</v>
      </c>
      <c r="Z25" s="177">
        <v>6.58</v>
      </c>
      <c r="AA25" s="175">
        <v>4</v>
      </c>
      <c r="AB25" s="199" t="s">
        <v>36</v>
      </c>
      <c r="AC25" s="200">
        <v>2</v>
      </c>
      <c r="AD25" s="201">
        <v>4.58</v>
      </c>
      <c r="AE25" s="202">
        <v>13</v>
      </c>
      <c r="AF25" s="205" t="s">
        <v>36</v>
      </c>
      <c r="AG25" s="200">
        <v>3</v>
      </c>
      <c r="AH25" s="207">
        <v>4.24</v>
      </c>
      <c r="AI25" s="220">
        <v>7</v>
      </c>
      <c r="AJ25" s="36">
        <f>SUM(F25,J25,N25,R25,V25,Z25,AD25,AH25)</f>
        <v>30.440000000000005</v>
      </c>
      <c r="AK25" s="41">
        <f>SUM(G25,K25,O25,S25,W25,AA25,AE25,AI25)</f>
        <v>54</v>
      </c>
      <c r="AN25" s="238"/>
      <c r="AO25" s="239"/>
    </row>
    <row r="26" spans="1:41" ht="18" x14ac:dyDescent="0.4">
      <c r="A26" s="4">
        <v>19</v>
      </c>
      <c r="B26" s="28" t="s">
        <v>51</v>
      </c>
      <c r="C26" s="82" t="s">
        <v>52</v>
      </c>
      <c r="D26" s="105" t="s">
        <v>49</v>
      </c>
      <c r="E26" s="106">
        <v>4</v>
      </c>
      <c r="F26" s="107">
        <v>1.2250000000000001</v>
      </c>
      <c r="G26" s="108">
        <v>5.5</v>
      </c>
      <c r="H26" s="105" t="s">
        <v>36</v>
      </c>
      <c r="I26" s="106">
        <v>8</v>
      </c>
      <c r="J26" s="107">
        <v>1.325</v>
      </c>
      <c r="K26" s="109">
        <v>4</v>
      </c>
      <c r="L26" s="133" t="s">
        <v>36</v>
      </c>
      <c r="M26" s="134">
        <v>12</v>
      </c>
      <c r="N26" s="135">
        <v>2.4900000000000002</v>
      </c>
      <c r="O26" s="136">
        <v>10</v>
      </c>
      <c r="P26" s="133" t="s">
        <v>7</v>
      </c>
      <c r="Q26" s="134">
        <v>9</v>
      </c>
      <c r="R26" s="135">
        <v>2.62</v>
      </c>
      <c r="S26" s="140">
        <v>10</v>
      </c>
      <c r="T26" s="173" t="s">
        <v>7</v>
      </c>
      <c r="U26" s="174">
        <v>2</v>
      </c>
      <c r="V26" s="171">
        <v>3.0950000000000002</v>
      </c>
      <c r="W26" s="172">
        <v>9</v>
      </c>
      <c r="X26" s="173" t="s">
        <v>7</v>
      </c>
      <c r="Y26" s="174">
        <v>13</v>
      </c>
      <c r="Z26" s="171">
        <v>3.605</v>
      </c>
      <c r="AA26" s="175">
        <v>5</v>
      </c>
      <c r="AB26" s="199" t="s">
        <v>7</v>
      </c>
      <c r="AC26" s="200">
        <v>4</v>
      </c>
      <c r="AD26" s="201">
        <v>5.7649999999999997</v>
      </c>
      <c r="AE26" s="202">
        <v>6</v>
      </c>
      <c r="AF26" s="205" t="s">
        <v>49</v>
      </c>
      <c r="AG26" s="200">
        <v>2</v>
      </c>
      <c r="AH26" s="201">
        <v>5.2</v>
      </c>
      <c r="AI26" s="220">
        <v>6</v>
      </c>
      <c r="AJ26" s="36">
        <f>SUM(F26,J26,N26,R26,V26,Z26,AD26,AH26)</f>
        <v>25.324999999999999</v>
      </c>
      <c r="AK26" s="41">
        <f>SUM(G26,K26,O26,S26,W26,AA26,AE26,AI26)</f>
        <v>55.5</v>
      </c>
      <c r="AN26" s="238"/>
      <c r="AO26" s="239"/>
    </row>
    <row r="27" spans="1:41" ht="18" x14ac:dyDescent="0.4">
      <c r="A27" s="4">
        <v>20</v>
      </c>
      <c r="B27" s="28" t="s">
        <v>54</v>
      </c>
      <c r="C27" s="82" t="s">
        <v>29</v>
      </c>
      <c r="D27" s="105" t="s">
        <v>49</v>
      </c>
      <c r="E27" s="106">
        <v>11</v>
      </c>
      <c r="F27" s="107">
        <v>0.87</v>
      </c>
      <c r="G27" s="108">
        <v>8</v>
      </c>
      <c r="H27" s="105" t="s">
        <v>49</v>
      </c>
      <c r="I27" s="106">
        <v>10</v>
      </c>
      <c r="J27" s="110">
        <v>1.875</v>
      </c>
      <c r="K27" s="109">
        <v>5</v>
      </c>
      <c r="L27" s="133" t="s">
        <v>36</v>
      </c>
      <c r="M27" s="134">
        <v>11</v>
      </c>
      <c r="N27" s="135">
        <v>1.9</v>
      </c>
      <c r="O27" s="136">
        <v>12</v>
      </c>
      <c r="P27" s="133" t="s">
        <v>36</v>
      </c>
      <c r="Q27" s="134">
        <v>9</v>
      </c>
      <c r="R27" s="135">
        <v>4.28</v>
      </c>
      <c r="S27" s="140">
        <v>7</v>
      </c>
      <c r="T27" s="173" t="s">
        <v>36</v>
      </c>
      <c r="U27" s="174">
        <v>5</v>
      </c>
      <c r="V27" s="171">
        <v>3.69</v>
      </c>
      <c r="W27" s="172">
        <v>8</v>
      </c>
      <c r="X27" s="173" t="s">
        <v>36</v>
      </c>
      <c r="Y27" s="174">
        <v>6</v>
      </c>
      <c r="Z27" s="171">
        <v>4.1749999999999998</v>
      </c>
      <c r="AA27" s="175">
        <v>5</v>
      </c>
      <c r="AB27" s="199" t="s">
        <v>49</v>
      </c>
      <c r="AC27" s="200">
        <v>10</v>
      </c>
      <c r="AD27" s="207">
        <v>6.56</v>
      </c>
      <c r="AE27" s="202">
        <v>7</v>
      </c>
      <c r="AF27" s="205" t="s">
        <v>7</v>
      </c>
      <c r="AG27" s="200">
        <v>2</v>
      </c>
      <c r="AH27" s="201">
        <v>5.94</v>
      </c>
      <c r="AI27" s="220">
        <v>4</v>
      </c>
      <c r="AJ27" s="36">
        <f>SUM(F27,J27,N27,R27,V27,Z27,AD27,AH27)</f>
        <v>29.29</v>
      </c>
      <c r="AK27" s="41">
        <f>SUM(G27,K27,O27,S27,W27,AA27,AE27,AI27)</f>
        <v>56</v>
      </c>
      <c r="AN27" s="238"/>
      <c r="AO27" s="239"/>
    </row>
    <row r="28" spans="1:41" ht="18" x14ac:dyDescent="0.4">
      <c r="A28" s="4">
        <v>21</v>
      </c>
      <c r="B28" s="50" t="s">
        <v>53</v>
      </c>
      <c r="C28" s="87" t="s">
        <v>11</v>
      </c>
      <c r="D28" s="105" t="s">
        <v>49</v>
      </c>
      <c r="E28" s="106">
        <v>10</v>
      </c>
      <c r="F28" s="110">
        <v>1.2250000000000001</v>
      </c>
      <c r="G28" s="108">
        <v>5.5</v>
      </c>
      <c r="H28" s="105" t="s">
        <v>49</v>
      </c>
      <c r="I28" s="106">
        <v>11</v>
      </c>
      <c r="J28" s="107">
        <v>2.48</v>
      </c>
      <c r="K28" s="109">
        <v>3</v>
      </c>
      <c r="L28" s="133" t="s">
        <v>49</v>
      </c>
      <c r="M28" s="134">
        <v>9</v>
      </c>
      <c r="N28" s="135">
        <v>3.7549999999999999</v>
      </c>
      <c r="O28" s="136">
        <v>9</v>
      </c>
      <c r="P28" s="133" t="s">
        <v>49</v>
      </c>
      <c r="Q28" s="134">
        <v>2</v>
      </c>
      <c r="R28" s="135">
        <v>7.7450000000000001</v>
      </c>
      <c r="S28" s="140">
        <v>1</v>
      </c>
      <c r="T28" s="169" t="s">
        <v>7</v>
      </c>
      <c r="U28" s="175">
        <v>6</v>
      </c>
      <c r="V28" s="177">
        <v>2.6749999999999998</v>
      </c>
      <c r="W28" s="172">
        <v>12</v>
      </c>
      <c r="X28" s="173" t="s">
        <v>36</v>
      </c>
      <c r="Y28" s="174">
        <v>10</v>
      </c>
      <c r="Z28" s="171">
        <v>1.88</v>
      </c>
      <c r="AA28" s="175">
        <v>12</v>
      </c>
      <c r="AB28" s="205" t="s">
        <v>7</v>
      </c>
      <c r="AC28" s="200">
        <v>13</v>
      </c>
      <c r="AD28" s="207">
        <v>5.5</v>
      </c>
      <c r="AE28" s="206">
        <v>9</v>
      </c>
      <c r="AF28" s="205" t="s">
        <v>36</v>
      </c>
      <c r="AG28" s="200">
        <v>1</v>
      </c>
      <c r="AH28" s="201">
        <v>3.0350000000000001</v>
      </c>
      <c r="AI28" s="206">
        <v>11</v>
      </c>
      <c r="AJ28" s="36">
        <f>SUM(F28,J28,N28,R28,V28,Z28,AD28,AH28)</f>
        <v>28.294999999999998</v>
      </c>
      <c r="AK28" s="41">
        <f>SUM(G28,K28,O28,S28,W28,AA28,AE28,AI28)</f>
        <v>62.5</v>
      </c>
      <c r="AN28" s="238"/>
      <c r="AO28" s="239"/>
    </row>
    <row r="29" spans="1:41" ht="18" x14ac:dyDescent="0.4">
      <c r="A29" s="4">
        <v>22</v>
      </c>
      <c r="B29" s="31" t="s">
        <v>45</v>
      </c>
      <c r="C29" s="86" t="s">
        <v>19</v>
      </c>
      <c r="D29" s="105" t="s">
        <v>36</v>
      </c>
      <c r="E29" s="106">
        <v>9</v>
      </c>
      <c r="F29" s="107">
        <v>0.33</v>
      </c>
      <c r="G29" s="108">
        <v>9</v>
      </c>
      <c r="H29" s="105" t="s">
        <v>36</v>
      </c>
      <c r="I29" s="106">
        <v>7</v>
      </c>
      <c r="J29" s="107">
        <v>2.0750000000000002</v>
      </c>
      <c r="K29" s="109">
        <v>2</v>
      </c>
      <c r="L29" s="133" t="s">
        <v>36</v>
      </c>
      <c r="M29" s="134">
        <v>8</v>
      </c>
      <c r="N29" s="135">
        <v>2.44</v>
      </c>
      <c r="O29" s="136">
        <v>11</v>
      </c>
      <c r="P29" s="133" t="s">
        <v>49</v>
      </c>
      <c r="Q29" s="134">
        <v>14</v>
      </c>
      <c r="R29" s="135">
        <v>4.3949999999999996</v>
      </c>
      <c r="S29" s="140">
        <v>9</v>
      </c>
      <c r="T29" s="173" t="s">
        <v>7</v>
      </c>
      <c r="U29" s="174">
        <v>7</v>
      </c>
      <c r="V29" s="171">
        <v>3.58</v>
      </c>
      <c r="W29" s="172">
        <v>6</v>
      </c>
      <c r="X29" s="173" t="s">
        <v>7</v>
      </c>
      <c r="Y29" s="174">
        <v>7</v>
      </c>
      <c r="Z29" s="171">
        <v>2.2599999999999998</v>
      </c>
      <c r="AA29" s="175">
        <v>12</v>
      </c>
      <c r="AB29" s="199" t="s">
        <v>36</v>
      </c>
      <c r="AC29" s="200">
        <v>11</v>
      </c>
      <c r="AD29" s="201">
        <v>8.17</v>
      </c>
      <c r="AE29" s="202">
        <v>3</v>
      </c>
      <c r="AF29" s="205" t="s">
        <v>7</v>
      </c>
      <c r="AG29" s="200">
        <v>6</v>
      </c>
      <c r="AH29" s="201">
        <v>3.8450000000000002</v>
      </c>
      <c r="AI29" s="220">
        <v>11</v>
      </c>
      <c r="AJ29" s="36">
        <f>SUM(F29,J29,N29,R29,V29,Z29,AD29,AH29)</f>
        <v>27.094999999999999</v>
      </c>
      <c r="AK29" s="41">
        <f>SUM(G29,K29,O29,S29,W29,AA29,AE29,AI29)</f>
        <v>63</v>
      </c>
      <c r="AN29" s="238"/>
      <c r="AO29" s="239"/>
    </row>
    <row r="30" spans="1:41" ht="18" x14ac:dyDescent="0.4">
      <c r="A30" s="4">
        <v>23</v>
      </c>
      <c r="B30" s="31" t="s">
        <v>33</v>
      </c>
      <c r="C30" s="82" t="s">
        <v>73</v>
      </c>
      <c r="D30" s="105" t="s">
        <v>7</v>
      </c>
      <c r="E30" s="106">
        <v>4</v>
      </c>
      <c r="F30" s="107">
        <v>0</v>
      </c>
      <c r="G30" s="108">
        <v>11</v>
      </c>
      <c r="H30" s="105" t="s">
        <v>36</v>
      </c>
      <c r="I30" s="106">
        <v>1</v>
      </c>
      <c r="J30" s="107">
        <v>0.245</v>
      </c>
      <c r="K30" s="109">
        <v>11</v>
      </c>
      <c r="L30" s="133" t="s">
        <v>7</v>
      </c>
      <c r="M30" s="134">
        <v>5</v>
      </c>
      <c r="N30" s="135">
        <v>2.9550000000000001</v>
      </c>
      <c r="O30" s="136">
        <v>7</v>
      </c>
      <c r="P30" s="133" t="s">
        <v>7</v>
      </c>
      <c r="Q30" s="134">
        <v>12</v>
      </c>
      <c r="R30" s="135">
        <v>4.66</v>
      </c>
      <c r="S30" s="140">
        <v>2</v>
      </c>
      <c r="T30" s="173" t="s">
        <v>36</v>
      </c>
      <c r="U30" s="174">
        <v>9</v>
      </c>
      <c r="V30" s="171">
        <v>4.3650000000000002</v>
      </c>
      <c r="W30" s="172">
        <v>5</v>
      </c>
      <c r="X30" s="173" t="s">
        <v>7</v>
      </c>
      <c r="Y30" s="174">
        <v>12</v>
      </c>
      <c r="Z30" s="171">
        <v>1.915</v>
      </c>
      <c r="AA30" s="175">
        <v>13</v>
      </c>
      <c r="AB30" s="199" t="s">
        <v>36</v>
      </c>
      <c r="AC30" s="200">
        <v>8</v>
      </c>
      <c r="AD30" s="201">
        <v>5.9749999999999996</v>
      </c>
      <c r="AE30" s="202">
        <v>7</v>
      </c>
      <c r="AF30" s="205" t="s">
        <v>36</v>
      </c>
      <c r="AG30" s="200">
        <v>7</v>
      </c>
      <c r="AH30" s="201">
        <v>3.6850000000000001</v>
      </c>
      <c r="AI30" s="220">
        <v>8</v>
      </c>
      <c r="AJ30" s="36">
        <f>SUM(F30,J30,N30,R30,V30,Z30,AD30,AH30)</f>
        <v>23.8</v>
      </c>
      <c r="AK30" s="41">
        <f>SUM(G30,K30,O30,S30,W30,AA30,AE30,AI30)</f>
        <v>64</v>
      </c>
      <c r="AN30" s="238"/>
      <c r="AO30" s="239"/>
    </row>
    <row r="31" spans="1:41" ht="18" x14ac:dyDescent="0.4">
      <c r="A31" s="4">
        <v>24</v>
      </c>
      <c r="B31" s="32" t="s">
        <v>10</v>
      </c>
      <c r="C31" s="82" t="s">
        <v>11</v>
      </c>
      <c r="D31" s="105" t="s">
        <v>7</v>
      </c>
      <c r="E31" s="106">
        <v>6</v>
      </c>
      <c r="F31" s="107">
        <v>0</v>
      </c>
      <c r="G31" s="108">
        <v>11</v>
      </c>
      <c r="H31" s="105" t="s">
        <v>7</v>
      </c>
      <c r="I31" s="106">
        <v>3</v>
      </c>
      <c r="J31" s="107">
        <v>1.2849999999999999</v>
      </c>
      <c r="K31" s="109">
        <v>3</v>
      </c>
      <c r="L31" s="133" t="s">
        <v>36</v>
      </c>
      <c r="M31" s="134">
        <v>6</v>
      </c>
      <c r="N31" s="135">
        <v>4.6349999999999998</v>
      </c>
      <c r="O31" s="136">
        <v>3</v>
      </c>
      <c r="P31" s="133" t="s">
        <v>7</v>
      </c>
      <c r="Q31" s="134">
        <v>13</v>
      </c>
      <c r="R31" s="135">
        <v>4.0250000000000004</v>
      </c>
      <c r="S31" s="140">
        <v>7</v>
      </c>
      <c r="T31" s="173" t="s">
        <v>36</v>
      </c>
      <c r="U31" s="174">
        <v>10</v>
      </c>
      <c r="V31" s="171">
        <v>3.2</v>
      </c>
      <c r="W31" s="172">
        <v>10</v>
      </c>
      <c r="X31" s="173" t="s">
        <v>49</v>
      </c>
      <c r="Y31" s="174">
        <v>8</v>
      </c>
      <c r="Z31" s="171">
        <v>3.165</v>
      </c>
      <c r="AA31" s="175">
        <v>9</v>
      </c>
      <c r="AB31" s="199" t="s">
        <v>36</v>
      </c>
      <c r="AC31" s="200">
        <v>4</v>
      </c>
      <c r="AD31" s="201">
        <v>5.01</v>
      </c>
      <c r="AE31" s="202">
        <v>12</v>
      </c>
      <c r="AF31" s="205" t="s">
        <v>7</v>
      </c>
      <c r="AG31" s="200">
        <v>7</v>
      </c>
      <c r="AH31" s="201">
        <v>3.87</v>
      </c>
      <c r="AI31" s="220">
        <v>10</v>
      </c>
      <c r="AJ31" s="36">
        <f>SUM(F31,J31,N31,R31,V31,Z31,AD31,AH31)</f>
        <v>25.19</v>
      </c>
      <c r="AK31" s="41">
        <f>SUM(G31,K31,O31,S31,W31,AA31,AE31,AI31)</f>
        <v>65</v>
      </c>
      <c r="AN31" s="238"/>
      <c r="AO31" s="239"/>
    </row>
    <row r="32" spans="1:41" ht="18" x14ac:dyDescent="0.4">
      <c r="A32" s="4">
        <v>25</v>
      </c>
      <c r="B32" s="29" t="s">
        <v>32</v>
      </c>
      <c r="C32" s="82" t="s">
        <v>81</v>
      </c>
      <c r="D32" s="105" t="s">
        <v>7</v>
      </c>
      <c r="E32" s="106">
        <v>13</v>
      </c>
      <c r="F32" s="107">
        <v>0.01</v>
      </c>
      <c r="G32" s="108">
        <v>9</v>
      </c>
      <c r="H32" s="105" t="s">
        <v>36</v>
      </c>
      <c r="I32" s="106">
        <v>12</v>
      </c>
      <c r="J32" s="107">
        <v>0.56499999999999995</v>
      </c>
      <c r="K32" s="109">
        <v>10</v>
      </c>
      <c r="L32" s="133"/>
      <c r="M32" s="134"/>
      <c r="N32" s="135">
        <v>0</v>
      </c>
      <c r="O32" s="136">
        <v>14</v>
      </c>
      <c r="P32" s="133"/>
      <c r="Q32" s="134"/>
      <c r="R32" s="135">
        <v>0</v>
      </c>
      <c r="S32" s="140">
        <v>14</v>
      </c>
      <c r="T32" s="173" t="s">
        <v>49</v>
      </c>
      <c r="U32" s="174">
        <v>3</v>
      </c>
      <c r="V32" s="171">
        <v>4.2300000000000004</v>
      </c>
      <c r="W32" s="172">
        <v>6</v>
      </c>
      <c r="X32" s="173" t="s">
        <v>7</v>
      </c>
      <c r="Y32" s="174">
        <v>10</v>
      </c>
      <c r="Z32" s="171">
        <v>4.2249999999999996</v>
      </c>
      <c r="AA32" s="175">
        <v>4</v>
      </c>
      <c r="AB32" s="199" t="s">
        <v>7</v>
      </c>
      <c r="AC32" s="200">
        <v>3</v>
      </c>
      <c r="AD32" s="201">
        <v>6.01</v>
      </c>
      <c r="AE32" s="202">
        <v>5</v>
      </c>
      <c r="AF32" s="205" t="s">
        <v>36</v>
      </c>
      <c r="AG32" s="200">
        <v>4</v>
      </c>
      <c r="AH32" s="201">
        <v>4.95</v>
      </c>
      <c r="AI32" s="220">
        <v>3</v>
      </c>
      <c r="AJ32" s="36">
        <f>SUM(F32,J32,N32,R32,V32,Z32,AD32,AH32)</f>
        <v>19.990000000000002</v>
      </c>
      <c r="AK32" s="41">
        <f>SUM(G32,K32,O32,S32,W32,AA32,AE32,AI32)</f>
        <v>65</v>
      </c>
      <c r="AN32" s="238"/>
      <c r="AO32" s="239"/>
    </row>
    <row r="33" spans="1:41" ht="18" x14ac:dyDescent="0.4">
      <c r="A33" s="4">
        <v>26</v>
      </c>
      <c r="B33" s="28" t="s">
        <v>23</v>
      </c>
      <c r="C33" s="85" t="s">
        <v>73</v>
      </c>
      <c r="D33" s="105" t="s">
        <v>49</v>
      </c>
      <c r="E33" s="106">
        <v>1</v>
      </c>
      <c r="F33" s="107">
        <v>0.54500000000000004</v>
      </c>
      <c r="G33" s="108">
        <v>12</v>
      </c>
      <c r="H33" s="105" t="s">
        <v>7</v>
      </c>
      <c r="I33" s="106">
        <v>10</v>
      </c>
      <c r="J33" s="107">
        <v>0.03</v>
      </c>
      <c r="K33" s="109">
        <v>12</v>
      </c>
      <c r="L33" s="133" t="s">
        <v>36</v>
      </c>
      <c r="M33" s="134">
        <v>13</v>
      </c>
      <c r="N33" s="135">
        <v>3.35</v>
      </c>
      <c r="O33" s="136">
        <v>7</v>
      </c>
      <c r="P33" s="133" t="s">
        <v>36</v>
      </c>
      <c r="Q33" s="134">
        <v>2</v>
      </c>
      <c r="R33" s="135">
        <v>4.2750000000000004</v>
      </c>
      <c r="S33" s="140">
        <v>8</v>
      </c>
      <c r="T33" s="173" t="s">
        <v>49</v>
      </c>
      <c r="U33" s="174">
        <v>4</v>
      </c>
      <c r="V33" s="171">
        <v>3.15</v>
      </c>
      <c r="W33" s="172">
        <v>9</v>
      </c>
      <c r="X33" s="173" t="s">
        <v>49</v>
      </c>
      <c r="Y33" s="174">
        <v>11</v>
      </c>
      <c r="Z33" s="177">
        <v>2.2250000000000001</v>
      </c>
      <c r="AA33" s="175">
        <v>10</v>
      </c>
      <c r="AB33" s="199" t="s">
        <v>7</v>
      </c>
      <c r="AC33" s="200">
        <v>2</v>
      </c>
      <c r="AD33" s="201">
        <v>8.86</v>
      </c>
      <c r="AE33" s="202">
        <v>2</v>
      </c>
      <c r="AF33" s="205" t="s">
        <v>49</v>
      </c>
      <c r="AG33" s="200">
        <v>3</v>
      </c>
      <c r="AH33" s="207">
        <v>4.71</v>
      </c>
      <c r="AI33" s="220">
        <v>8</v>
      </c>
      <c r="AJ33" s="36">
        <f>SUM(F33,J33,N33,R33,V33,Z33,AD33,AH33)</f>
        <v>27.145000000000003</v>
      </c>
      <c r="AK33" s="41">
        <f>SUM(G33,K33,O33,S33,W33,AA33,AE33,AI33)</f>
        <v>68</v>
      </c>
      <c r="AN33" s="238"/>
      <c r="AO33" s="239"/>
    </row>
    <row r="34" spans="1:41" ht="18" x14ac:dyDescent="0.4">
      <c r="A34" s="4">
        <v>27</v>
      </c>
      <c r="B34" s="28" t="s">
        <v>70</v>
      </c>
      <c r="C34" s="85" t="s">
        <v>19</v>
      </c>
      <c r="D34" s="15"/>
      <c r="E34" s="16"/>
      <c r="F34" s="107">
        <v>0</v>
      </c>
      <c r="G34" s="108">
        <v>14</v>
      </c>
      <c r="H34" s="15"/>
      <c r="I34" s="16"/>
      <c r="J34" s="107">
        <v>0</v>
      </c>
      <c r="K34" s="109">
        <v>14</v>
      </c>
      <c r="L34" s="133" t="s">
        <v>49</v>
      </c>
      <c r="M34" s="134">
        <v>2</v>
      </c>
      <c r="N34" s="135">
        <v>5.27</v>
      </c>
      <c r="O34" s="136">
        <v>4</v>
      </c>
      <c r="P34" s="133" t="s">
        <v>7</v>
      </c>
      <c r="Q34" s="134">
        <v>5</v>
      </c>
      <c r="R34" s="135">
        <v>3.31</v>
      </c>
      <c r="S34" s="140">
        <v>9</v>
      </c>
      <c r="T34" s="173" t="s">
        <v>36</v>
      </c>
      <c r="U34" s="174">
        <v>11</v>
      </c>
      <c r="V34" s="177">
        <v>8.8249999999999993</v>
      </c>
      <c r="W34" s="172">
        <v>1</v>
      </c>
      <c r="X34" s="173" t="s">
        <v>36</v>
      </c>
      <c r="Y34" s="174">
        <v>2</v>
      </c>
      <c r="Z34" s="171">
        <v>1.93</v>
      </c>
      <c r="AA34" s="175">
        <v>11</v>
      </c>
      <c r="AB34" s="199" t="s">
        <v>7</v>
      </c>
      <c r="AC34" s="200">
        <v>5</v>
      </c>
      <c r="AD34" s="201">
        <v>5.76</v>
      </c>
      <c r="AE34" s="202">
        <v>7</v>
      </c>
      <c r="AF34" s="205" t="s">
        <v>49</v>
      </c>
      <c r="AG34" s="200">
        <v>11</v>
      </c>
      <c r="AH34" s="201">
        <v>4.4749999999999996</v>
      </c>
      <c r="AI34" s="220">
        <v>9</v>
      </c>
      <c r="AJ34" s="36">
        <f>SUM(F34,J34,N34,R34,V34,Z34,AD34,AH34)</f>
        <v>29.57</v>
      </c>
      <c r="AK34" s="41">
        <f>SUM(G34,K34,O34,S34,W34,AA34,AE34,AI34)</f>
        <v>69</v>
      </c>
      <c r="AN34" s="238"/>
      <c r="AO34" s="239"/>
    </row>
    <row r="35" spans="1:41" ht="18" x14ac:dyDescent="0.4">
      <c r="A35" s="4">
        <v>28</v>
      </c>
      <c r="B35" s="28" t="s">
        <v>16</v>
      </c>
      <c r="C35" s="82" t="s">
        <v>26</v>
      </c>
      <c r="D35" s="105" t="s">
        <v>49</v>
      </c>
      <c r="E35" s="106">
        <v>3</v>
      </c>
      <c r="F35" s="107">
        <v>1.45</v>
      </c>
      <c r="G35" s="108">
        <v>4</v>
      </c>
      <c r="H35" s="105" t="s">
        <v>7</v>
      </c>
      <c r="I35" s="106">
        <v>11</v>
      </c>
      <c r="J35" s="107">
        <v>0.89500000000000002</v>
      </c>
      <c r="K35" s="109">
        <v>6</v>
      </c>
      <c r="L35" s="133" t="s">
        <v>7</v>
      </c>
      <c r="M35" s="134">
        <v>6</v>
      </c>
      <c r="N35" s="135">
        <v>1.52</v>
      </c>
      <c r="O35" s="136">
        <v>10</v>
      </c>
      <c r="P35" s="133" t="s">
        <v>7</v>
      </c>
      <c r="Q35" s="134">
        <v>11</v>
      </c>
      <c r="R35" s="135">
        <v>2.33</v>
      </c>
      <c r="S35" s="140">
        <v>11</v>
      </c>
      <c r="T35" s="173" t="s">
        <v>7</v>
      </c>
      <c r="U35" s="176">
        <v>4</v>
      </c>
      <c r="V35" s="171">
        <v>2.9550000000000001</v>
      </c>
      <c r="W35" s="172">
        <v>10</v>
      </c>
      <c r="X35" s="173" t="s">
        <v>36</v>
      </c>
      <c r="Y35" s="174">
        <v>8</v>
      </c>
      <c r="Z35" s="171">
        <v>0.86499999999999999</v>
      </c>
      <c r="AA35" s="175">
        <v>13</v>
      </c>
      <c r="AB35" s="199" t="s">
        <v>7</v>
      </c>
      <c r="AC35" s="200">
        <v>1</v>
      </c>
      <c r="AD35" s="201">
        <v>6.34</v>
      </c>
      <c r="AE35" s="202">
        <v>4</v>
      </c>
      <c r="AF35" s="205" t="s">
        <v>49</v>
      </c>
      <c r="AG35" s="200">
        <v>10</v>
      </c>
      <c r="AH35" s="201">
        <v>3.64</v>
      </c>
      <c r="AI35" s="220">
        <v>11</v>
      </c>
      <c r="AJ35" s="36">
        <f>SUM(F35,J35,N35,R35,V35,Z35,AD35,AH35)</f>
        <v>19.995000000000001</v>
      </c>
      <c r="AK35" s="41">
        <f>SUM(G35,K35,O35,S35,W35,AA35,AE35,AI35)</f>
        <v>69</v>
      </c>
      <c r="AN35" s="238"/>
      <c r="AO35" s="239"/>
    </row>
    <row r="36" spans="1:41" ht="18" x14ac:dyDescent="0.4">
      <c r="A36" s="4">
        <v>29</v>
      </c>
      <c r="B36" s="28" t="s">
        <v>34</v>
      </c>
      <c r="C36" s="85" t="s">
        <v>9</v>
      </c>
      <c r="D36" s="105" t="s">
        <v>7</v>
      </c>
      <c r="E36" s="106">
        <v>8</v>
      </c>
      <c r="F36" s="107">
        <v>0</v>
      </c>
      <c r="G36" s="108">
        <v>11</v>
      </c>
      <c r="H36" s="105" t="s">
        <v>36</v>
      </c>
      <c r="I36" s="106">
        <v>3</v>
      </c>
      <c r="J36" s="107">
        <v>0.185</v>
      </c>
      <c r="K36" s="109">
        <v>12</v>
      </c>
      <c r="L36" s="133" t="s">
        <v>49</v>
      </c>
      <c r="M36" s="134">
        <v>3</v>
      </c>
      <c r="N36" s="135">
        <v>2.5049999999999999</v>
      </c>
      <c r="O36" s="136">
        <v>11</v>
      </c>
      <c r="P36" s="133" t="s">
        <v>36</v>
      </c>
      <c r="Q36" s="134">
        <v>1</v>
      </c>
      <c r="R36" s="135">
        <v>5.57</v>
      </c>
      <c r="S36" s="140">
        <v>5</v>
      </c>
      <c r="T36" s="173" t="s">
        <v>36</v>
      </c>
      <c r="U36" s="176">
        <v>13</v>
      </c>
      <c r="V36" s="171">
        <v>4.8250000000000002</v>
      </c>
      <c r="W36" s="172">
        <v>3</v>
      </c>
      <c r="X36" s="173" t="s">
        <v>7</v>
      </c>
      <c r="Y36" s="174">
        <v>4</v>
      </c>
      <c r="Z36" s="171">
        <v>2.915</v>
      </c>
      <c r="AA36" s="175">
        <v>8</v>
      </c>
      <c r="AB36" s="205" t="s">
        <v>36</v>
      </c>
      <c r="AC36" s="208">
        <v>13</v>
      </c>
      <c r="AD36" s="201">
        <v>5.92</v>
      </c>
      <c r="AE36" s="206">
        <v>8</v>
      </c>
      <c r="AF36" s="205" t="s">
        <v>36</v>
      </c>
      <c r="AG36" s="200">
        <v>5</v>
      </c>
      <c r="AH36" s="201">
        <v>2.86</v>
      </c>
      <c r="AI36" s="206">
        <v>12</v>
      </c>
      <c r="AJ36" s="36">
        <f>SUM(F36,J36,N36,R36,V36,Z36,AD36,AH36)</f>
        <v>24.78</v>
      </c>
      <c r="AK36" s="41">
        <f>SUM(G36,K36,O36,S36,W36,AA36,AE36,AI36)</f>
        <v>70</v>
      </c>
      <c r="AN36" s="238"/>
      <c r="AO36" s="239"/>
    </row>
    <row r="37" spans="1:41" ht="18" x14ac:dyDescent="0.4">
      <c r="A37" s="4">
        <v>30</v>
      </c>
      <c r="B37" s="28" t="s">
        <v>74</v>
      </c>
      <c r="C37" s="85" t="s">
        <v>64</v>
      </c>
      <c r="D37" s="15"/>
      <c r="E37" s="16"/>
      <c r="F37" s="107">
        <v>0</v>
      </c>
      <c r="G37" s="108">
        <v>14</v>
      </c>
      <c r="H37" s="15"/>
      <c r="I37" s="16"/>
      <c r="J37" s="107">
        <v>0</v>
      </c>
      <c r="K37" s="109">
        <v>14</v>
      </c>
      <c r="L37" s="133" t="s">
        <v>49</v>
      </c>
      <c r="M37" s="134">
        <v>4</v>
      </c>
      <c r="N37" s="135">
        <v>2.21</v>
      </c>
      <c r="O37" s="136">
        <v>13</v>
      </c>
      <c r="P37" s="133" t="s">
        <v>36</v>
      </c>
      <c r="Q37" s="134">
        <v>6</v>
      </c>
      <c r="R37" s="135">
        <v>2.9</v>
      </c>
      <c r="S37" s="140">
        <v>11</v>
      </c>
      <c r="T37" s="173" t="s">
        <v>49</v>
      </c>
      <c r="U37" s="174">
        <v>8</v>
      </c>
      <c r="V37" s="171">
        <v>9.68</v>
      </c>
      <c r="W37" s="172">
        <v>2</v>
      </c>
      <c r="X37" s="173" t="s">
        <v>7</v>
      </c>
      <c r="Y37" s="174">
        <v>11</v>
      </c>
      <c r="Z37" s="171">
        <v>4.9649999999999999</v>
      </c>
      <c r="AA37" s="175">
        <v>2</v>
      </c>
      <c r="AB37" s="205" t="s">
        <v>49</v>
      </c>
      <c r="AC37" s="200">
        <v>6</v>
      </c>
      <c r="AD37" s="201">
        <v>6.47</v>
      </c>
      <c r="AE37" s="206">
        <v>8</v>
      </c>
      <c r="AF37" s="205" t="s">
        <v>7</v>
      </c>
      <c r="AG37" s="200">
        <v>11</v>
      </c>
      <c r="AH37" s="201">
        <v>5.8049999999999997</v>
      </c>
      <c r="AI37" s="220">
        <v>6</v>
      </c>
      <c r="AJ37" s="36">
        <f>SUM(F37,J37,N37,R37,V37,Z37,AD37,AH37)</f>
        <v>32.03</v>
      </c>
      <c r="AK37" s="41">
        <f>SUM(G37,K37,O37,S37,W37,AA37,AE37,AI37)</f>
        <v>70</v>
      </c>
      <c r="AN37" s="238"/>
      <c r="AO37" s="239"/>
    </row>
    <row r="38" spans="1:41" ht="18" x14ac:dyDescent="0.4">
      <c r="A38" s="4">
        <v>31</v>
      </c>
      <c r="B38" s="28" t="s">
        <v>41</v>
      </c>
      <c r="C38" s="82" t="s">
        <v>19</v>
      </c>
      <c r="D38" s="105" t="s">
        <v>36</v>
      </c>
      <c r="E38" s="106">
        <v>12</v>
      </c>
      <c r="F38" s="107">
        <v>1.03</v>
      </c>
      <c r="G38" s="108">
        <v>5</v>
      </c>
      <c r="H38" s="105" t="s">
        <v>49</v>
      </c>
      <c r="I38" s="106">
        <v>2</v>
      </c>
      <c r="J38" s="110">
        <v>1.7949999999999999</v>
      </c>
      <c r="K38" s="109">
        <v>6</v>
      </c>
      <c r="L38" s="15"/>
      <c r="M38" s="16"/>
      <c r="N38" s="141">
        <v>0</v>
      </c>
      <c r="O38" s="136">
        <v>14</v>
      </c>
      <c r="P38" s="15"/>
      <c r="Q38" s="16"/>
      <c r="R38" s="135">
        <v>0</v>
      </c>
      <c r="S38" s="140">
        <v>14</v>
      </c>
      <c r="T38" s="173" t="s">
        <v>36</v>
      </c>
      <c r="U38" s="176">
        <v>2</v>
      </c>
      <c r="V38" s="171">
        <v>3.9249999999999998</v>
      </c>
      <c r="W38" s="172">
        <v>6</v>
      </c>
      <c r="X38" s="173" t="s">
        <v>7</v>
      </c>
      <c r="Y38" s="176">
        <v>1</v>
      </c>
      <c r="Z38" s="171">
        <v>2.605</v>
      </c>
      <c r="AA38" s="175">
        <v>11</v>
      </c>
      <c r="AB38" s="199" t="s">
        <v>7</v>
      </c>
      <c r="AC38" s="200">
        <v>9</v>
      </c>
      <c r="AD38" s="201">
        <v>5.6050000000000004</v>
      </c>
      <c r="AE38" s="202">
        <v>8</v>
      </c>
      <c r="AF38" s="205" t="s">
        <v>7</v>
      </c>
      <c r="AG38" s="208">
        <v>10</v>
      </c>
      <c r="AH38" s="201">
        <v>4.0049999999999999</v>
      </c>
      <c r="AI38" s="220">
        <v>9</v>
      </c>
      <c r="AJ38" s="36">
        <f>SUM(F38,J38,N38,R38,V38,Z38,AD38,AH38)</f>
        <v>18.965</v>
      </c>
      <c r="AK38" s="41">
        <f>SUM(G38,K38,O38,S38,W38,AA38,AE38,AI38)</f>
        <v>73</v>
      </c>
      <c r="AN38" s="238"/>
      <c r="AO38" s="239"/>
    </row>
    <row r="39" spans="1:41" ht="18" x14ac:dyDescent="0.4">
      <c r="A39" s="4">
        <v>32</v>
      </c>
      <c r="B39" s="28" t="s">
        <v>18</v>
      </c>
      <c r="C39" s="82" t="s">
        <v>85</v>
      </c>
      <c r="D39" s="105" t="s">
        <v>49</v>
      </c>
      <c r="E39" s="106">
        <v>2</v>
      </c>
      <c r="F39" s="107">
        <v>0.55000000000000004</v>
      </c>
      <c r="G39" s="108">
        <v>11</v>
      </c>
      <c r="H39" s="105" t="s">
        <v>7</v>
      </c>
      <c r="I39" s="106">
        <v>7</v>
      </c>
      <c r="J39" s="107">
        <v>0.76</v>
      </c>
      <c r="K39" s="109">
        <v>8</v>
      </c>
      <c r="L39" s="133" t="s">
        <v>7</v>
      </c>
      <c r="M39" s="134">
        <v>7</v>
      </c>
      <c r="N39" s="135">
        <v>1.825</v>
      </c>
      <c r="O39" s="136">
        <v>9</v>
      </c>
      <c r="P39" s="133" t="s">
        <v>49</v>
      </c>
      <c r="Q39" s="134">
        <v>1</v>
      </c>
      <c r="R39" s="135">
        <v>2.5649999999999999</v>
      </c>
      <c r="S39" s="140">
        <v>12</v>
      </c>
      <c r="T39" s="173" t="s">
        <v>7</v>
      </c>
      <c r="U39" s="174">
        <v>12</v>
      </c>
      <c r="V39" s="171">
        <v>3.4550000000000001</v>
      </c>
      <c r="W39" s="172">
        <v>8</v>
      </c>
      <c r="X39" s="173" t="s">
        <v>49</v>
      </c>
      <c r="Y39" s="176">
        <v>4</v>
      </c>
      <c r="Z39" s="171">
        <v>1.905</v>
      </c>
      <c r="AA39" s="175">
        <v>11</v>
      </c>
      <c r="AB39" s="205" t="s">
        <v>36</v>
      </c>
      <c r="AC39" s="200">
        <v>12</v>
      </c>
      <c r="AD39" s="201">
        <v>5.35</v>
      </c>
      <c r="AE39" s="206">
        <v>10.5</v>
      </c>
      <c r="AF39" s="205" t="s">
        <v>49</v>
      </c>
      <c r="AG39" s="208">
        <v>7</v>
      </c>
      <c r="AH39" s="201">
        <v>4.0949999999999998</v>
      </c>
      <c r="AI39" s="220">
        <v>10</v>
      </c>
      <c r="AJ39" s="36">
        <f>SUM(F39,J39,N39,R39,V39,Z39,AD39,AH39)</f>
        <v>20.504999999999995</v>
      </c>
      <c r="AK39" s="41">
        <f>SUM(G39,K39,O39,S39,W39,AA39,AE39,AI39)</f>
        <v>79.5</v>
      </c>
      <c r="AN39" s="238"/>
      <c r="AO39" s="239"/>
    </row>
    <row r="40" spans="1:41" ht="18" x14ac:dyDescent="0.4">
      <c r="A40" s="4">
        <v>33</v>
      </c>
      <c r="B40" s="30" t="s">
        <v>77</v>
      </c>
      <c r="C40" s="86" t="s">
        <v>19</v>
      </c>
      <c r="D40" s="15"/>
      <c r="E40" s="16"/>
      <c r="F40" s="110">
        <v>0</v>
      </c>
      <c r="G40" s="108">
        <v>14</v>
      </c>
      <c r="H40" s="15"/>
      <c r="I40" s="16"/>
      <c r="J40" s="110">
        <v>0</v>
      </c>
      <c r="K40" s="109">
        <v>14</v>
      </c>
      <c r="L40" s="15"/>
      <c r="M40" s="16"/>
      <c r="N40" s="135">
        <v>0</v>
      </c>
      <c r="O40" s="136">
        <v>14</v>
      </c>
      <c r="P40" s="15"/>
      <c r="Q40" s="16"/>
      <c r="R40" s="135">
        <v>0</v>
      </c>
      <c r="S40" s="140">
        <v>14</v>
      </c>
      <c r="T40" s="169" t="s">
        <v>49</v>
      </c>
      <c r="U40" s="170">
        <v>12</v>
      </c>
      <c r="V40" s="171">
        <v>6.01</v>
      </c>
      <c r="W40" s="172">
        <v>5</v>
      </c>
      <c r="X40" s="173" t="s">
        <v>7</v>
      </c>
      <c r="Y40" s="176">
        <v>3</v>
      </c>
      <c r="Z40" s="171">
        <v>2.73</v>
      </c>
      <c r="AA40" s="175">
        <v>9</v>
      </c>
      <c r="AB40" s="205" t="s">
        <v>36</v>
      </c>
      <c r="AC40" s="208">
        <v>6</v>
      </c>
      <c r="AD40" s="201">
        <v>5.35</v>
      </c>
      <c r="AE40" s="206">
        <v>10.5</v>
      </c>
      <c r="AF40" s="205" t="s">
        <v>7</v>
      </c>
      <c r="AG40" s="208">
        <v>9</v>
      </c>
      <c r="AH40" s="201">
        <v>4.4050000000000002</v>
      </c>
      <c r="AI40" s="220">
        <v>8</v>
      </c>
      <c r="AJ40" s="36">
        <f>SUM(F40,J40,N40,R40,V40,Z40,AD40,AH40)</f>
        <v>18.495000000000001</v>
      </c>
      <c r="AK40" s="41">
        <f>SUM(G40,K40,O40,S40,W40,AA40,AE40,AI40)</f>
        <v>88.5</v>
      </c>
      <c r="AN40" s="238"/>
      <c r="AO40" s="239"/>
    </row>
    <row r="41" spans="1:41" ht="18" x14ac:dyDescent="0.4">
      <c r="A41" s="4">
        <v>34</v>
      </c>
      <c r="B41" s="31" t="s">
        <v>79</v>
      </c>
      <c r="C41" s="265" t="s">
        <v>19</v>
      </c>
      <c r="D41" s="15"/>
      <c r="E41" s="16"/>
      <c r="F41" s="107">
        <v>0</v>
      </c>
      <c r="G41" s="108">
        <v>14</v>
      </c>
      <c r="H41" s="15"/>
      <c r="I41" s="16"/>
      <c r="J41" s="110">
        <v>0</v>
      </c>
      <c r="K41" s="109">
        <v>14</v>
      </c>
      <c r="L41" s="15"/>
      <c r="M41" s="16"/>
      <c r="N41" s="135">
        <v>0</v>
      </c>
      <c r="O41" s="136">
        <v>14</v>
      </c>
      <c r="P41" s="15"/>
      <c r="Q41" s="16"/>
      <c r="R41" s="135">
        <v>0</v>
      </c>
      <c r="S41" s="140">
        <v>14</v>
      </c>
      <c r="T41" s="173" t="s">
        <v>7</v>
      </c>
      <c r="U41" s="176">
        <v>9</v>
      </c>
      <c r="V41" s="171">
        <v>4.79</v>
      </c>
      <c r="W41" s="172">
        <v>4</v>
      </c>
      <c r="X41" s="173" t="s">
        <v>36</v>
      </c>
      <c r="Y41" s="174">
        <v>7</v>
      </c>
      <c r="Z41" s="171">
        <v>5.17</v>
      </c>
      <c r="AA41" s="175">
        <v>2</v>
      </c>
      <c r="AB41" s="15"/>
      <c r="AC41" s="88"/>
      <c r="AD41" s="201">
        <v>0</v>
      </c>
      <c r="AE41" s="206">
        <v>14</v>
      </c>
      <c r="AF41" s="15"/>
      <c r="AG41" s="16"/>
      <c r="AH41" s="201">
        <v>0</v>
      </c>
      <c r="AI41" s="206">
        <v>14</v>
      </c>
      <c r="AJ41" s="36">
        <f>SUM(F41,J41,N41,R41,V41,Z41,AD41,AH41)</f>
        <v>9.9600000000000009</v>
      </c>
      <c r="AK41" s="41">
        <f>SUM(G41,K41,O41,S41,W41,AA41,AE41,AI41)</f>
        <v>90</v>
      </c>
      <c r="AN41" s="238"/>
      <c r="AO41" s="239"/>
    </row>
    <row r="42" spans="1:41" ht="18" x14ac:dyDescent="0.4">
      <c r="A42" s="4">
        <v>35</v>
      </c>
      <c r="B42" s="31" t="s">
        <v>72</v>
      </c>
      <c r="C42" s="82" t="s">
        <v>73</v>
      </c>
      <c r="D42" s="15"/>
      <c r="E42" s="16"/>
      <c r="F42" s="107">
        <v>0</v>
      </c>
      <c r="G42" s="108">
        <v>14</v>
      </c>
      <c r="H42" s="15"/>
      <c r="I42" s="16"/>
      <c r="J42" s="107">
        <v>0</v>
      </c>
      <c r="K42" s="109">
        <v>14</v>
      </c>
      <c r="L42" s="133" t="s">
        <v>49</v>
      </c>
      <c r="M42" s="134">
        <v>7</v>
      </c>
      <c r="N42" s="135">
        <v>2.37</v>
      </c>
      <c r="O42" s="136">
        <v>12</v>
      </c>
      <c r="P42" s="133" t="s">
        <v>49</v>
      </c>
      <c r="Q42" s="134">
        <v>5</v>
      </c>
      <c r="R42" s="135">
        <v>3.71</v>
      </c>
      <c r="S42" s="140">
        <v>10</v>
      </c>
      <c r="T42" s="169" t="s">
        <v>7</v>
      </c>
      <c r="U42" s="175">
        <v>1</v>
      </c>
      <c r="V42" s="171">
        <v>2.86</v>
      </c>
      <c r="W42" s="172">
        <v>11</v>
      </c>
      <c r="X42" s="173" t="s">
        <v>36</v>
      </c>
      <c r="Y42" s="176">
        <v>11</v>
      </c>
      <c r="Z42" s="171">
        <v>3.55</v>
      </c>
      <c r="AA42" s="175">
        <v>8</v>
      </c>
      <c r="AB42" s="205" t="s">
        <v>49</v>
      </c>
      <c r="AC42" s="200">
        <v>12</v>
      </c>
      <c r="AD42" s="201">
        <v>4.1349999999999998</v>
      </c>
      <c r="AE42" s="206">
        <v>10</v>
      </c>
      <c r="AF42" s="205" t="s">
        <v>7</v>
      </c>
      <c r="AG42" s="208">
        <v>13</v>
      </c>
      <c r="AH42" s="201">
        <v>2.41</v>
      </c>
      <c r="AI42" s="220">
        <v>13</v>
      </c>
      <c r="AJ42" s="36">
        <f>SUM(F42,J42,N42,R42,V42,Z42,AD42,AH42)</f>
        <v>19.035</v>
      </c>
      <c r="AK42" s="41">
        <f>SUM(G42,K42,O42,S42,W42,AA42,AE42,AI42)</f>
        <v>92</v>
      </c>
      <c r="AN42" s="238"/>
      <c r="AO42" s="239"/>
    </row>
    <row r="43" spans="1:41" ht="18.5" thickBot="1" x14ac:dyDescent="0.45">
      <c r="A43" s="4">
        <v>36</v>
      </c>
      <c r="B43" s="31" t="s">
        <v>78</v>
      </c>
      <c r="C43" s="6" t="s">
        <v>19</v>
      </c>
      <c r="D43" s="13"/>
      <c r="E43" s="14"/>
      <c r="F43" s="113">
        <v>0</v>
      </c>
      <c r="G43" s="114">
        <v>14</v>
      </c>
      <c r="H43" s="13"/>
      <c r="I43" s="14"/>
      <c r="J43" s="113">
        <v>0</v>
      </c>
      <c r="K43" s="115">
        <v>14</v>
      </c>
      <c r="L43" s="15"/>
      <c r="M43" s="16"/>
      <c r="N43" s="135">
        <v>0</v>
      </c>
      <c r="O43" s="136">
        <v>14</v>
      </c>
      <c r="P43" s="15"/>
      <c r="Q43" s="16"/>
      <c r="R43" s="135">
        <v>0</v>
      </c>
      <c r="S43" s="140">
        <v>14</v>
      </c>
      <c r="T43" s="173" t="s">
        <v>36</v>
      </c>
      <c r="U43" s="176">
        <v>4</v>
      </c>
      <c r="V43" s="171">
        <v>5.84</v>
      </c>
      <c r="W43" s="172">
        <v>2</v>
      </c>
      <c r="X43" s="173" t="s">
        <v>49</v>
      </c>
      <c r="Y43" s="174">
        <v>2</v>
      </c>
      <c r="Z43" s="171">
        <v>3.89</v>
      </c>
      <c r="AA43" s="175">
        <v>7</v>
      </c>
      <c r="AB43" s="15"/>
      <c r="AC43" s="88"/>
      <c r="AD43" s="201">
        <v>0</v>
      </c>
      <c r="AE43" s="206">
        <v>14</v>
      </c>
      <c r="AF43" s="15"/>
      <c r="AG43" s="16"/>
      <c r="AH43" s="201">
        <v>0</v>
      </c>
      <c r="AI43" s="206">
        <v>14</v>
      </c>
      <c r="AJ43" s="36">
        <f>SUM(F43,J43,N43,R43,V43,Z43,AD43,AH43)</f>
        <v>9.73</v>
      </c>
      <c r="AK43" s="41">
        <f>SUM(G43,K43,O43,S43,W43,AA43,AE43,AI43)</f>
        <v>93</v>
      </c>
      <c r="AN43" s="238"/>
      <c r="AO43" s="239"/>
    </row>
    <row r="44" spans="1:41" ht="18.5" thickBot="1" x14ac:dyDescent="0.45">
      <c r="A44" s="9">
        <v>37</v>
      </c>
      <c r="B44" s="34" t="s">
        <v>67</v>
      </c>
      <c r="C44" s="267" t="s">
        <v>64</v>
      </c>
      <c r="D44" s="13"/>
      <c r="E44" s="14"/>
      <c r="F44" s="113">
        <v>0</v>
      </c>
      <c r="G44" s="114">
        <v>14</v>
      </c>
      <c r="H44" s="13"/>
      <c r="I44" s="14"/>
      <c r="J44" s="113">
        <v>0</v>
      </c>
      <c r="K44" s="115">
        <v>14</v>
      </c>
      <c r="L44" s="133" t="s">
        <v>36</v>
      </c>
      <c r="M44" s="134">
        <v>9</v>
      </c>
      <c r="N44" s="135">
        <v>3.8149999999999999</v>
      </c>
      <c r="O44" s="136">
        <v>6</v>
      </c>
      <c r="P44" s="133" t="s">
        <v>49</v>
      </c>
      <c r="Q44" s="134">
        <v>4</v>
      </c>
      <c r="R44" s="135">
        <v>4.7300000000000004</v>
      </c>
      <c r="S44" s="140">
        <v>5</v>
      </c>
      <c r="T44" s="21"/>
      <c r="U44" s="22"/>
      <c r="V44" s="171">
        <v>0</v>
      </c>
      <c r="W44" s="172">
        <v>14</v>
      </c>
      <c r="X44" s="21"/>
      <c r="Y44" s="22"/>
      <c r="Z44" s="171">
        <v>0</v>
      </c>
      <c r="AA44" s="175">
        <v>14</v>
      </c>
      <c r="AB44" s="22"/>
      <c r="AC44" s="27"/>
      <c r="AD44" s="201">
        <v>0</v>
      </c>
      <c r="AE44" s="202">
        <v>14</v>
      </c>
      <c r="AF44" s="21"/>
      <c r="AG44" s="22"/>
      <c r="AH44" s="201">
        <v>0</v>
      </c>
      <c r="AI44" s="206">
        <v>14</v>
      </c>
      <c r="AJ44" s="36">
        <f>SUM(F44,J44,N44,R44,V44,Z44,AD44,AH44)</f>
        <v>8.5449999999999999</v>
      </c>
      <c r="AK44" s="41">
        <f>SUM(G44,K44,O44,S44,W44,AA44,AE44,AI44)</f>
        <v>95</v>
      </c>
      <c r="AN44" s="238"/>
      <c r="AO44" s="239"/>
    </row>
    <row r="45" spans="1:41" ht="18.5" thickBot="1" x14ac:dyDescent="0.45">
      <c r="A45" s="9">
        <v>38</v>
      </c>
      <c r="B45" s="34" t="s">
        <v>71</v>
      </c>
      <c r="C45" s="10" t="s">
        <v>81</v>
      </c>
      <c r="D45" s="13"/>
      <c r="E45" s="14"/>
      <c r="F45" s="113">
        <v>0</v>
      </c>
      <c r="G45" s="114">
        <v>14</v>
      </c>
      <c r="H45" s="13"/>
      <c r="I45" s="14"/>
      <c r="J45" s="113">
        <v>0</v>
      </c>
      <c r="K45" s="115">
        <v>14</v>
      </c>
      <c r="L45" s="133" t="s">
        <v>49</v>
      </c>
      <c r="M45" s="134">
        <v>6</v>
      </c>
      <c r="N45" s="135">
        <v>5.04</v>
      </c>
      <c r="O45" s="136">
        <v>5</v>
      </c>
      <c r="P45" s="133" t="s">
        <v>7</v>
      </c>
      <c r="Q45" s="134">
        <v>10</v>
      </c>
      <c r="R45" s="135">
        <v>4.08</v>
      </c>
      <c r="S45" s="140">
        <v>6</v>
      </c>
      <c r="T45" s="21"/>
      <c r="U45" s="27"/>
      <c r="V45" s="171">
        <v>0</v>
      </c>
      <c r="W45" s="172">
        <v>14</v>
      </c>
      <c r="X45" s="21"/>
      <c r="Y45" s="27"/>
      <c r="Z45" s="171">
        <v>0</v>
      </c>
      <c r="AA45" s="175">
        <v>14</v>
      </c>
      <c r="AB45" s="270"/>
      <c r="AC45" s="27"/>
      <c r="AD45" s="201">
        <v>0</v>
      </c>
      <c r="AE45" s="202">
        <v>14</v>
      </c>
      <c r="AF45" s="21"/>
      <c r="AG45" s="27"/>
      <c r="AH45" s="201">
        <v>0</v>
      </c>
      <c r="AI45" s="206">
        <v>14</v>
      </c>
      <c r="AJ45" s="36">
        <f>SUM(F45,J45,N45,R45,V45,Z45,AD45,AH45)</f>
        <v>9.120000000000001</v>
      </c>
      <c r="AK45" s="41">
        <f>SUM(G45,K45,O45,S45,W45,AA45,AE45,AI45)</f>
        <v>95</v>
      </c>
      <c r="AN45" s="238"/>
      <c r="AO45" s="239"/>
    </row>
    <row r="46" spans="1:41" ht="18.5" thickBot="1" x14ac:dyDescent="0.45">
      <c r="A46" s="9">
        <v>39</v>
      </c>
      <c r="B46" s="35" t="s">
        <v>27</v>
      </c>
      <c r="C46" s="264" t="s">
        <v>28</v>
      </c>
      <c r="D46" s="111" t="s">
        <v>7</v>
      </c>
      <c r="E46" s="112">
        <v>2</v>
      </c>
      <c r="F46" s="113">
        <v>0.57499999999999996</v>
      </c>
      <c r="G46" s="114">
        <v>5</v>
      </c>
      <c r="H46" s="111" t="s">
        <v>36</v>
      </c>
      <c r="I46" s="112">
        <v>10</v>
      </c>
      <c r="J46" s="113">
        <v>1.01</v>
      </c>
      <c r="K46" s="115">
        <v>7</v>
      </c>
      <c r="L46" s="15"/>
      <c r="M46" s="16"/>
      <c r="N46" s="135">
        <v>0</v>
      </c>
      <c r="O46" s="136">
        <v>14</v>
      </c>
      <c r="P46" s="15"/>
      <c r="Q46" s="16"/>
      <c r="R46" s="135">
        <v>0</v>
      </c>
      <c r="S46" s="140">
        <v>14</v>
      </c>
      <c r="T46" s="21"/>
      <c r="U46" s="22"/>
      <c r="V46" s="171">
        <v>0</v>
      </c>
      <c r="W46" s="172">
        <v>14</v>
      </c>
      <c r="X46" s="21"/>
      <c r="Y46" s="22"/>
      <c r="Z46" s="171">
        <v>0</v>
      </c>
      <c r="AA46" s="175">
        <v>14</v>
      </c>
      <c r="AB46" s="22"/>
      <c r="AC46" s="27"/>
      <c r="AD46" s="201">
        <v>0</v>
      </c>
      <c r="AE46" s="202">
        <v>14</v>
      </c>
      <c r="AF46" s="21"/>
      <c r="AG46" s="22"/>
      <c r="AH46" s="201">
        <v>0</v>
      </c>
      <c r="AI46" s="206">
        <v>14</v>
      </c>
      <c r="AJ46" s="36">
        <f>SUM(F46,J46,N46,R46,V46,Z46,AD46,AH46)</f>
        <v>1.585</v>
      </c>
      <c r="AK46" s="41">
        <f>SUM(G46,K46,O46,S46,W46,AA46,AE46,AI46)</f>
        <v>96</v>
      </c>
      <c r="AN46" s="238"/>
      <c r="AO46" s="239"/>
    </row>
    <row r="47" spans="1:41" ht="18.5" thickBot="1" x14ac:dyDescent="0.45">
      <c r="A47" s="9">
        <v>40</v>
      </c>
      <c r="B47" s="51" t="s">
        <v>47</v>
      </c>
      <c r="C47" s="83" t="s">
        <v>11</v>
      </c>
      <c r="D47" s="111" t="s">
        <v>36</v>
      </c>
      <c r="E47" s="112">
        <v>5</v>
      </c>
      <c r="F47" s="113">
        <v>0</v>
      </c>
      <c r="G47" s="114">
        <v>11.5</v>
      </c>
      <c r="H47" s="111" t="s">
        <v>36</v>
      </c>
      <c r="I47" s="112">
        <v>6</v>
      </c>
      <c r="J47" s="113">
        <v>0.86</v>
      </c>
      <c r="K47" s="115">
        <v>8</v>
      </c>
      <c r="L47" s="133" t="s">
        <v>7</v>
      </c>
      <c r="M47" s="134">
        <v>9</v>
      </c>
      <c r="N47" s="141">
        <v>1.34</v>
      </c>
      <c r="O47" s="136">
        <v>11</v>
      </c>
      <c r="P47" s="133" t="s">
        <v>36</v>
      </c>
      <c r="Q47" s="134">
        <v>12</v>
      </c>
      <c r="R47" s="135">
        <v>3.645</v>
      </c>
      <c r="S47" s="140">
        <v>10</v>
      </c>
      <c r="T47" s="21"/>
      <c r="U47" s="27"/>
      <c r="V47" s="171">
        <v>0</v>
      </c>
      <c r="W47" s="172">
        <v>14</v>
      </c>
      <c r="X47" s="21"/>
      <c r="Y47" s="27"/>
      <c r="Z47" s="171">
        <v>0</v>
      </c>
      <c r="AA47" s="175">
        <v>14</v>
      </c>
      <c r="AB47" s="22"/>
      <c r="AC47" s="27"/>
      <c r="AD47" s="201">
        <v>0</v>
      </c>
      <c r="AE47" s="202">
        <v>14</v>
      </c>
      <c r="AF47" s="21"/>
      <c r="AG47" s="27"/>
      <c r="AH47" s="201">
        <v>0</v>
      </c>
      <c r="AI47" s="206">
        <v>14</v>
      </c>
      <c r="AJ47" s="36">
        <f>SUM(F47,J47,N47,R47,V47,Z47,AD47,AH47)</f>
        <v>5.8450000000000006</v>
      </c>
      <c r="AK47" s="41">
        <f>SUM(G47,K47,O47,S47,W47,AA47,AE47,AI47)</f>
        <v>96.5</v>
      </c>
      <c r="AN47" s="238"/>
      <c r="AO47" s="239"/>
    </row>
    <row r="48" spans="1:41" ht="18.5" thickBot="1" x14ac:dyDescent="0.45">
      <c r="A48" s="9">
        <v>41</v>
      </c>
      <c r="B48" s="34" t="s">
        <v>46</v>
      </c>
      <c r="C48" s="10" t="s">
        <v>26</v>
      </c>
      <c r="D48" s="111" t="s">
        <v>36</v>
      </c>
      <c r="E48" s="112">
        <v>1</v>
      </c>
      <c r="F48" s="113">
        <v>0</v>
      </c>
      <c r="G48" s="114">
        <v>11.5</v>
      </c>
      <c r="H48" s="111" t="s">
        <v>36</v>
      </c>
      <c r="I48" s="112">
        <v>5</v>
      </c>
      <c r="J48" s="113">
        <v>1.17</v>
      </c>
      <c r="K48" s="115">
        <v>6</v>
      </c>
      <c r="L48" s="133" t="s">
        <v>49</v>
      </c>
      <c r="M48" s="134">
        <v>11</v>
      </c>
      <c r="N48" s="135">
        <v>3.69</v>
      </c>
      <c r="O48" s="136">
        <v>10</v>
      </c>
      <c r="P48" s="133" t="s">
        <v>36</v>
      </c>
      <c r="Q48" s="134">
        <v>11</v>
      </c>
      <c r="R48" s="135">
        <v>0.82</v>
      </c>
      <c r="S48" s="140">
        <v>13</v>
      </c>
      <c r="T48" s="21"/>
      <c r="U48" s="22"/>
      <c r="V48" s="171">
        <v>0</v>
      </c>
      <c r="W48" s="268">
        <v>14</v>
      </c>
      <c r="X48" s="21"/>
      <c r="Y48" s="27"/>
      <c r="Z48" s="171">
        <v>0</v>
      </c>
      <c r="AA48" s="175">
        <v>14</v>
      </c>
      <c r="AB48" s="22"/>
      <c r="AC48" s="27"/>
      <c r="AD48" s="201">
        <v>0</v>
      </c>
      <c r="AE48" s="202">
        <v>14</v>
      </c>
      <c r="AF48" s="21"/>
      <c r="AG48" s="27"/>
      <c r="AH48" s="201">
        <v>0</v>
      </c>
      <c r="AI48" s="206">
        <v>14</v>
      </c>
      <c r="AJ48" s="36">
        <f>SUM(F48,J48,N48,R48,V48,Z48,AD48,AH48)</f>
        <v>5.68</v>
      </c>
      <c r="AK48" s="41">
        <f>SUM(G48,K48,O48,S48,W48,AA48,AE48,AI48)</f>
        <v>96.5</v>
      </c>
      <c r="AN48" s="238"/>
      <c r="AO48" s="239"/>
    </row>
    <row r="49" spans="1:41" ht="18.5" thickBot="1" x14ac:dyDescent="0.45">
      <c r="A49" s="11">
        <v>42</v>
      </c>
      <c r="B49" s="35" t="s">
        <v>50</v>
      </c>
      <c r="C49" s="264" t="s">
        <v>28</v>
      </c>
      <c r="D49" s="111" t="s">
        <v>49</v>
      </c>
      <c r="E49" s="112">
        <v>5</v>
      </c>
      <c r="F49" s="113">
        <v>1.73</v>
      </c>
      <c r="G49" s="114">
        <v>2</v>
      </c>
      <c r="H49" s="111" t="s">
        <v>49</v>
      </c>
      <c r="I49" s="112">
        <v>8</v>
      </c>
      <c r="J49" s="113">
        <v>1.2150000000000001</v>
      </c>
      <c r="K49" s="115">
        <v>12</v>
      </c>
      <c r="L49" s="15"/>
      <c r="M49" s="16"/>
      <c r="N49" s="135">
        <v>0</v>
      </c>
      <c r="O49" s="136">
        <v>14</v>
      </c>
      <c r="P49" s="15"/>
      <c r="Q49" s="16"/>
      <c r="R49" s="135">
        <v>0</v>
      </c>
      <c r="S49" s="140">
        <v>14</v>
      </c>
      <c r="T49" s="21"/>
      <c r="U49" s="27"/>
      <c r="V49" s="171">
        <v>0</v>
      </c>
      <c r="W49" s="172">
        <v>14</v>
      </c>
      <c r="X49" s="21"/>
      <c r="Y49" s="27"/>
      <c r="Z49" s="171">
        <v>0</v>
      </c>
      <c r="AA49" s="175">
        <v>14</v>
      </c>
      <c r="AB49" s="22"/>
      <c r="AC49" s="27"/>
      <c r="AD49" s="201">
        <v>0</v>
      </c>
      <c r="AE49" s="202">
        <v>14</v>
      </c>
      <c r="AF49" s="21"/>
      <c r="AG49" s="27"/>
      <c r="AH49" s="201">
        <v>0</v>
      </c>
      <c r="AI49" s="206">
        <v>14</v>
      </c>
      <c r="AJ49" s="36">
        <f>SUM(F49,J49,N49,R49,V49,Z49,AD49,AH49)</f>
        <v>2.9450000000000003</v>
      </c>
      <c r="AK49" s="41">
        <f>SUM(G49,K49,O49,S49,W49,AA49,AE49,AI49)</f>
        <v>98</v>
      </c>
      <c r="AN49" s="238"/>
      <c r="AO49" s="239"/>
    </row>
    <row r="50" spans="1:41" ht="18.5" thickBot="1" x14ac:dyDescent="0.45">
      <c r="A50" s="11">
        <v>43</v>
      </c>
      <c r="B50" s="35" t="s">
        <v>63</v>
      </c>
      <c r="C50" s="84" t="s">
        <v>64</v>
      </c>
      <c r="D50" s="13"/>
      <c r="E50" s="14"/>
      <c r="F50" s="113">
        <v>0</v>
      </c>
      <c r="G50" s="114">
        <v>14</v>
      </c>
      <c r="H50" s="13"/>
      <c r="I50" s="14"/>
      <c r="J50" s="113">
        <v>0</v>
      </c>
      <c r="K50" s="115">
        <v>14</v>
      </c>
      <c r="L50" s="133" t="s">
        <v>7</v>
      </c>
      <c r="M50" s="134">
        <v>11</v>
      </c>
      <c r="N50" s="135">
        <v>0.75</v>
      </c>
      <c r="O50" s="136">
        <v>12</v>
      </c>
      <c r="P50" s="133" t="s">
        <v>7</v>
      </c>
      <c r="Q50" s="134">
        <v>1</v>
      </c>
      <c r="R50" s="135">
        <v>1.915</v>
      </c>
      <c r="S50" s="140">
        <v>12</v>
      </c>
      <c r="T50" s="173" t="s">
        <v>36</v>
      </c>
      <c r="U50" s="174">
        <v>8</v>
      </c>
      <c r="V50" s="171">
        <v>2.0550000000000002</v>
      </c>
      <c r="W50" s="172">
        <v>13</v>
      </c>
      <c r="X50" s="173" t="s">
        <v>36</v>
      </c>
      <c r="Y50" s="176">
        <v>4</v>
      </c>
      <c r="Z50" s="171">
        <v>2.11</v>
      </c>
      <c r="AA50" s="175">
        <v>10</v>
      </c>
      <c r="AB50" s="271" t="s">
        <v>7</v>
      </c>
      <c r="AC50" s="273">
        <v>6</v>
      </c>
      <c r="AD50" s="201">
        <v>2.4649999999999999</v>
      </c>
      <c r="AE50" s="206">
        <v>13</v>
      </c>
      <c r="AF50" s="205" t="s">
        <v>36</v>
      </c>
      <c r="AG50" s="208">
        <v>6</v>
      </c>
      <c r="AH50" s="201">
        <v>2.6349999999999998</v>
      </c>
      <c r="AI50" s="220">
        <v>13</v>
      </c>
      <c r="AJ50" s="36">
        <f>SUM(F50,J50,N50,R50,V50,Z50,AD50,AH50)</f>
        <v>11.93</v>
      </c>
      <c r="AK50" s="41">
        <f>SUM(G50,K50,O50,S50,W50,AA50,AE50,AI50)</f>
        <v>101</v>
      </c>
      <c r="AN50" s="238"/>
      <c r="AO50" s="239"/>
    </row>
    <row r="51" spans="1:41" ht="18.5" thickBot="1" x14ac:dyDescent="0.45">
      <c r="A51" s="11">
        <v>44</v>
      </c>
      <c r="B51" s="34" t="s">
        <v>61</v>
      </c>
      <c r="C51" s="10" t="s">
        <v>19</v>
      </c>
      <c r="D51" s="111" t="s">
        <v>49</v>
      </c>
      <c r="E51" s="112">
        <v>6</v>
      </c>
      <c r="F51" s="113">
        <v>0.65500000000000003</v>
      </c>
      <c r="G51" s="114">
        <v>9</v>
      </c>
      <c r="H51" s="111" t="s">
        <v>7</v>
      </c>
      <c r="I51" s="112">
        <v>8</v>
      </c>
      <c r="J51" s="113">
        <v>0.45</v>
      </c>
      <c r="K51" s="115">
        <v>9</v>
      </c>
      <c r="L51" s="15"/>
      <c r="M51" s="16"/>
      <c r="N51" s="135">
        <v>0</v>
      </c>
      <c r="O51" s="136">
        <v>14</v>
      </c>
      <c r="P51" s="15"/>
      <c r="Q51" s="16"/>
      <c r="R51" s="135">
        <v>0</v>
      </c>
      <c r="S51" s="140">
        <v>14</v>
      </c>
      <c r="T51" s="21"/>
      <c r="U51" s="22"/>
      <c r="V51" s="171">
        <v>0</v>
      </c>
      <c r="W51" s="172">
        <v>14</v>
      </c>
      <c r="X51" s="21"/>
      <c r="Y51" s="27"/>
      <c r="Z51" s="171">
        <v>0</v>
      </c>
      <c r="AA51" s="175">
        <v>14</v>
      </c>
      <c r="AB51" s="22"/>
      <c r="AC51" s="27"/>
      <c r="AD51" s="201">
        <v>0</v>
      </c>
      <c r="AE51" s="202">
        <v>14</v>
      </c>
      <c r="AF51" s="21"/>
      <c r="AG51" s="27"/>
      <c r="AH51" s="201">
        <v>0</v>
      </c>
      <c r="AI51" s="206">
        <v>14</v>
      </c>
      <c r="AJ51" s="36">
        <f>SUM(F51,J51,N51,R51,V51,Z51,AD51,AH51)</f>
        <v>1.105</v>
      </c>
      <c r="AK51" s="41">
        <f>SUM(G51,K51,O51,S51,W51,AA51,AE51,AI51)</f>
        <v>102</v>
      </c>
      <c r="AN51" s="238"/>
      <c r="AO51" s="239"/>
    </row>
    <row r="52" spans="1:41" ht="18.5" thickBot="1" x14ac:dyDescent="0.45">
      <c r="A52" s="11">
        <v>45</v>
      </c>
      <c r="B52" s="34" t="s">
        <v>68</v>
      </c>
      <c r="C52" s="10" t="s">
        <v>66</v>
      </c>
      <c r="D52" s="13"/>
      <c r="E52" s="14"/>
      <c r="F52" s="113">
        <v>0</v>
      </c>
      <c r="G52" s="114">
        <v>14</v>
      </c>
      <c r="H52" s="13"/>
      <c r="I52" s="14"/>
      <c r="J52" s="113">
        <v>0</v>
      </c>
      <c r="K52" s="115">
        <v>14</v>
      </c>
      <c r="L52" s="142" t="s">
        <v>36</v>
      </c>
      <c r="M52" s="134">
        <v>2</v>
      </c>
      <c r="N52" s="135">
        <v>2.625</v>
      </c>
      <c r="O52" s="136">
        <v>9</v>
      </c>
      <c r="P52" s="133" t="s">
        <v>49</v>
      </c>
      <c r="Q52" s="134">
        <v>8</v>
      </c>
      <c r="R52" s="135">
        <v>1.3</v>
      </c>
      <c r="S52" s="140">
        <v>13</v>
      </c>
      <c r="T52" s="173" t="s">
        <v>7</v>
      </c>
      <c r="U52" s="176">
        <v>8</v>
      </c>
      <c r="V52" s="171">
        <v>1.94</v>
      </c>
      <c r="W52" s="172">
        <v>13</v>
      </c>
      <c r="X52" s="173" t="s">
        <v>49</v>
      </c>
      <c r="Y52" s="176">
        <v>13</v>
      </c>
      <c r="Z52" s="171">
        <v>0.7</v>
      </c>
      <c r="AA52" s="175">
        <v>12</v>
      </c>
      <c r="AB52" s="89"/>
      <c r="AC52" s="16"/>
      <c r="AD52" s="201">
        <v>0</v>
      </c>
      <c r="AE52" s="202">
        <v>14</v>
      </c>
      <c r="AF52" s="15"/>
      <c r="AG52" s="88"/>
      <c r="AH52" s="201">
        <v>0</v>
      </c>
      <c r="AI52" s="206">
        <v>14</v>
      </c>
      <c r="AJ52" s="36">
        <f>SUM(F52,J52,N52,R52,V52,Z52,AD52,AH52)</f>
        <v>6.5650000000000004</v>
      </c>
      <c r="AK52" s="41">
        <f>SUM(G52,K52,O52,S52,W52,AA52,AE52,AI52)</f>
        <v>103</v>
      </c>
      <c r="AN52" s="238"/>
      <c r="AO52" s="239"/>
    </row>
    <row r="53" spans="1:41" ht="18.5" thickBot="1" x14ac:dyDescent="0.45">
      <c r="A53" s="11">
        <v>46</v>
      </c>
      <c r="B53" s="34" t="s">
        <v>22</v>
      </c>
      <c r="C53" s="264" t="s">
        <v>28</v>
      </c>
      <c r="D53" s="111" t="s">
        <v>36</v>
      </c>
      <c r="E53" s="112">
        <v>6</v>
      </c>
      <c r="F53" s="113">
        <v>0.12</v>
      </c>
      <c r="G53" s="114">
        <v>10</v>
      </c>
      <c r="H53" s="111" t="s">
        <v>7</v>
      </c>
      <c r="I53" s="112">
        <v>6</v>
      </c>
      <c r="J53" s="113">
        <v>0.105</v>
      </c>
      <c r="K53" s="115">
        <v>11</v>
      </c>
      <c r="L53" s="89"/>
      <c r="M53" s="16"/>
      <c r="N53" s="135">
        <v>0</v>
      </c>
      <c r="O53" s="136">
        <v>14</v>
      </c>
      <c r="P53" s="15"/>
      <c r="Q53" s="16"/>
      <c r="R53" s="135">
        <v>0</v>
      </c>
      <c r="S53" s="140">
        <v>14</v>
      </c>
      <c r="T53" s="23"/>
      <c r="U53" s="24"/>
      <c r="V53" s="171">
        <v>0</v>
      </c>
      <c r="W53" s="178">
        <v>14</v>
      </c>
      <c r="X53" s="21"/>
      <c r="Y53" s="27"/>
      <c r="Z53" s="171">
        <v>0</v>
      </c>
      <c r="AA53" s="175">
        <v>14</v>
      </c>
      <c r="AB53" s="22"/>
      <c r="AC53" s="27"/>
      <c r="AD53" s="201">
        <v>0</v>
      </c>
      <c r="AE53" s="202">
        <v>14</v>
      </c>
      <c r="AF53" s="21"/>
      <c r="AG53" s="27"/>
      <c r="AH53" s="201">
        <v>0</v>
      </c>
      <c r="AI53" s="206">
        <v>14</v>
      </c>
      <c r="AJ53" s="36">
        <f>SUM(F53,J53,N53,R53,V53,Z53,AD53,AH53)</f>
        <v>0.22499999999999998</v>
      </c>
      <c r="AK53" s="41">
        <f>SUM(G53,K53,O53,S53,W53,AA53,AE53,AI53)</f>
        <v>105</v>
      </c>
      <c r="AN53" s="238"/>
      <c r="AO53" s="239"/>
    </row>
    <row r="54" spans="1:41" ht="18.5" thickBot="1" x14ac:dyDescent="0.45">
      <c r="A54" s="11">
        <v>47</v>
      </c>
      <c r="B54" s="34" t="s">
        <v>90</v>
      </c>
      <c r="C54" s="10" t="s">
        <v>91</v>
      </c>
      <c r="D54" s="13"/>
      <c r="E54" s="14"/>
      <c r="F54" s="113">
        <v>0</v>
      </c>
      <c r="G54" s="114">
        <v>14</v>
      </c>
      <c r="H54" s="13"/>
      <c r="I54" s="14"/>
      <c r="J54" s="113">
        <v>0</v>
      </c>
      <c r="K54" s="115">
        <v>14</v>
      </c>
      <c r="L54" s="89"/>
      <c r="M54" s="16"/>
      <c r="N54" s="135">
        <v>0</v>
      </c>
      <c r="O54" s="136">
        <v>14</v>
      </c>
      <c r="P54" s="15"/>
      <c r="Q54" s="16"/>
      <c r="R54" s="135">
        <v>0</v>
      </c>
      <c r="S54" s="140">
        <v>14</v>
      </c>
      <c r="T54" s="23"/>
      <c r="U54" s="24"/>
      <c r="V54" s="179">
        <v>0</v>
      </c>
      <c r="W54" s="7">
        <v>14</v>
      </c>
      <c r="X54" s="23"/>
      <c r="Y54" s="24"/>
      <c r="Z54" s="179">
        <v>0</v>
      </c>
      <c r="AA54" s="180">
        <v>14</v>
      </c>
      <c r="AB54" s="199" t="s">
        <v>49</v>
      </c>
      <c r="AC54" s="200">
        <v>8</v>
      </c>
      <c r="AD54" s="201">
        <v>1.93</v>
      </c>
      <c r="AE54" s="202">
        <v>12</v>
      </c>
      <c r="AF54" s="274" t="s">
        <v>36</v>
      </c>
      <c r="AG54" s="275">
        <v>8</v>
      </c>
      <c r="AH54" s="201">
        <v>3.4750000000000001</v>
      </c>
      <c r="AI54" s="220">
        <v>9</v>
      </c>
      <c r="AJ54" s="36">
        <f>SUM(F54,J54,N54,R54,V54,Z54,AD54,AH54)</f>
        <v>5.4050000000000002</v>
      </c>
      <c r="AK54" s="41">
        <f>SUM(G54,K54,O54,S54,W54,AA54,AE54,AI54)</f>
        <v>105</v>
      </c>
      <c r="AN54" s="238"/>
      <c r="AO54" s="239"/>
    </row>
    <row r="55" spans="1:41" ht="18.5" thickBot="1" x14ac:dyDescent="0.45">
      <c r="A55" s="11">
        <v>48</v>
      </c>
      <c r="B55" s="34" t="s">
        <v>89</v>
      </c>
      <c r="C55" s="10" t="s">
        <v>91</v>
      </c>
      <c r="D55" s="13"/>
      <c r="E55" s="14"/>
      <c r="F55" s="113">
        <v>0</v>
      </c>
      <c r="G55" s="114">
        <v>14</v>
      </c>
      <c r="H55" s="13"/>
      <c r="I55" s="14"/>
      <c r="J55" s="113">
        <v>0</v>
      </c>
      <c r="K55" s="115">
        <v>14</v>
      </c>
      <c r="L55" s="89"/>
      <c r="M55" s="16"/>
      <c r="N55" s="135">
        <v>0</v>
      </c>
      <c r="O55" s="136">
        <v>14</v>
      </c>
      <c r="P55" s="15"/>
      <c r="Q55" s="16"/>
      <c r="R55" s="135">
        <v>0</v>
      </c>
      <c r="S55" s="140">
        <v>14</v>
      </c>
      <c r="T55" s="21"/>
      <c r="U55" s="27"/>
      <c r="V55" s="171">
        <v>0</v>
      </c>
      <c r="W55" s="268">
        <v>14</v>
      </c>
      <c r="X55" s="23"/>
      <c r="Y55" s="24"/>
      <c r="Z55" s="179">
        <v>0</v>
      </c>
      <c r="AA55" s="180">
        <v>14</v>
      </c>
      <c r="AB55" s="199" t="s">
        <v>7</v>
      </c>
      <c r="AC55" s="200">
        <v>8</v>
      </c>
      <c r="AD55" s="201">
        <v>3.88</v>
      </c>
      <c r="AE55" s="202">
        <v>12</v>
      </c>
      <c r="AF55" s="274" t="s">
        <v>36</v>
      </c>
      <c r="AG55" s="275">
        <v>10</v>
      </c>
      <c r="AH55" s="201">
        <v>3.105</v>
      </c>
      <c r="AI55" s="220">
        <v>10</v>
      </c>
      <c r="AJ55" s="36">
        <f>SUM(F55,J55,N55,R55,V55,Z55,AD55,AH55)</f>
        <v>6.9849999999999994</v>
      </c>
      <c r="AK55" s="41">
        <f>SUM(G55,K55,O55,S55,W55,AA55,AE55,AI55)</f>
        <v>106</v>
      </c>
      <c r="AN55" s="238"/>
      <c r="AO55" s="239"/>
    </row>
    <row r="56" spans="1:41" ht="18.5" thickBot="1" x14ac:dyDescent="0.45">
      <c r="A56" s="11">
        <v>49</v>
      </c>
      <c r="B56" s="34" t="s">
        <v>88</v>
      </c>
      <c r="C56" s="10" t="s">
        <v>91</v>
      </c>
      <c r="D56" s="13"/>
      <c r="E56" s="14"/>
      <c r="F56" s="113">
        <v>0</v>
      </c>
      <c r="G56" s="114">
        <v>14</v>
      </c>
      <c r="H56" s="13"/>
      <c r="I56" s="14"/>
      <c r="J56" s="113">
        <v>0</v>
      </c>
      <c r="K56" s="115">
        <v>14</v>
      </c>
      <c r="L56" s="89"/>
      <c r="M56" s="16"/>
      <c r="N56" s="135">
        <v>0</v>
      </c>
      <c r="O56" s="136">
        <v>14</v>
      </c>
      <c r="P56" s="13"/>
      <c r="Q56" s="14"/>
      <c r="R56" s="145">
        <v>0</v>
      </c>
      <c r="S56" s="146">
        <v>14</v>
      </c>
      <c r="T56" s="23"/>
      <c r="U56" s="39"/>
      <c r="V56" s="179">
        <v>0</v>
      </c>
      <c r="W56" s="7">
        <v>14</v>
      </c>
      <c r="X56" s="23"/>
      <c r="Y56" s="24"/>
      <c r="Z56" s="179">
        <v>0</v>
      </c>
      <c r="AA56" s="180">
        <v>14</v>
      </c>
      <c r="AB56" s="269" t="s">
        <v>49</v>
      </c>
      <c r="AC56" s="272">
        <v>3</v>
      </c>
      <c r="AD56" s="209">
        <v>2.19</v>
      </c>
      <c r="AE56" s="210">
        <v>11</v>
      </c>
      <c r="AF56" s="221" t="s">
        <v>49</v>
      </c>
      <c r="AG56" s="222">
        <v>1</v>
      </c>
      <c r="AH56" s="209">
        <v>3.125</v>
      </c>
      <c r="AI56" s="223">
        <v>12</v>
      </c>
      <c r="AJ56" s="43">
        <f>SUM(F56,J56,N56,R56,V56,Z56,AD56,AH56)</f>
        <v>5.3149999999999995</v>
      </c>
      <c r="AK56" s="42">
        <f>SUM(G56,K56,O56,S56,W56,AA56,AE56,AI56)</f>
        <v>107</v>
      </c>
      <c r="AN56" s="238"/>
      <c r="AO56" s="239"/>
    </row>
    <row r="57" spans="1:41" ht="18.5" thickBot="1" x14ac:dyDescent="0.45">
      <c r="A57" s="11">
        <v>50</v>
      </c>
      <c r="B57" s="34" t="s">
        <v>65</v>
      </c>
      <c r="C57" s="10" t="s">
        <v>66</v>
      </c>
      <c r="D57" s="13"/>
      <c r="E57" s="14"/>
      <c r="F57" s="113">
        <v>0</v>
      </c>
      <c r="G57" s="114">
        <v>14</v>
      </c>
      <c r="H57" s="13"/>
      <c r="I57" s="14"/>
      <c r="J57" s="113">
        <v>0</v>
      </c>
      <c r="K57" s="115">
        <v>14</v>
      </c>
      <c r="L57" s="142" t="s">
        <v>7</v>
      </c>
      <c r="M57" s="134">
        <v>12</v>
      </c>
      <c r="N57" s="135">
        <v>0.30499999999999999</v>
      </c>
      <c r="O57" s="136">
        <v>13</v>
      </c>
      <c r="P57" s="143" t="s">
        <v>36</v>
      </c>
      <c r="Q57" s="144">
        <v>3</v>
      </c>
      <c r="R57" s="145">
        <v>2.67</v>
      </c>
      <c r="S57" s="146">
        <v>12</v>
      </c>
      <c r="T57" s="23"/>
      <c r="U57" s="39"/>
      <c r="V57" s="179">
        <v>0</v>
      </c>
      <c r="W57" s="178">
        <v>14</v>
      </c>
      <c r="X57" s="23"/>
      <c r="Y57" s="24"/>
      <c r="Z57" s="179">
        <v>0</v>
      </c>
      <c r="AA57" s="180">
        <v>14</v>
      </c>
      <c r="AB57" s="22"/>
      <c r="AC57" s="27"/>
      <c r="AD57" s="201">
        <v>0</v>
      </c>
      <c r="AE57" s="202">
        <v>14</v>
      </c>
      <c r="AF57" s="23"/>
      <c r="AG57" s="24"/>
      <c r="AH57" s="209">
        <v>0</v>
      </c>
      <c r="AI57" s="210">
        <v>14</v>
      </c>
      <c r="AJ57" s="43">
        <f>SUM(F57,J57,N57,R57,V57,Z57,AD57,AH57)</f>
        <v>2.9750000000000001</v>
      </c>
      <c r="AK57" s="42">
        <f>SUM(G57,K57,O57,S57,W57,AA57,AE57,AI57)</f>
        <v>109</v>
      </c>
      <c r="AN57" s="240"/>
      <c r="AO57" s="241"/>
    </row>
    <row r="58" spans="1:41" ht="18.5" thickBot="1" x14ac:dyDescent="0.45">
      <c r="A58" s="11">
        <v>51</v>
      </c>
      <c r="B58" s="34" t="s">
        <v>75</v>
      </c>
      <c r="C58" s="266" t="s">
        <v>66</v>
      </c>
      <c r="D58" s="13"/>
      <c r="E58" s="14"/>
      <c r="F58" s="113">
        <v>0</v>
      </c>
      <c r="G58" s="114">
        <v>14</v>
      </c>
      <c r="H58" s="13"/>
      <c r="I58" s="14"/>
      <c r="J58" s="113">
        <v>0</v>
      </c>
      <c r="K58" s="115">
        <v>14</v>
      </c>
      <c r="L58" s="142" t="s">
        <v>49</v>
      </c>
      <c r="M58" s="134">
        <v>5</v>
      </c>
      <c r="N58" s="135">
        <v>1.23</v>
      </c>
      <c r="O58" s="136">
        <v>14</v>
      </c>
      <c r="P58" s="143" t="s">
        <v>7</v>
      </c>
      <c r="Q58" s="144">
        <v>2</v>
      </c>
      <c r="R58" s="145">
        <v>1.48</v>
      </c>
      <c r="S58" s="146">
        <v>13</v>
      </c>
      <c r="T58" s="23"/>
      <c r="U58" s="39"/>
      <c r="V58" s="179">
        <v>0</v>
      </c>
      <c r="W58" s="178">
        <v>14</v>
      </c>
      <c r="X58" s="23"/>
      <c r="Y58" s="24"/>
      <c r="Z58" s="179">
        <v>0</v>
      </c>
      <c r="AA58" s="180">
        <v>14</v>
      </c>
      <c r="AB58" s="22"/>
      <c r="AC58" s="27"/>
      <c r="AD58" s="201">
        <v>0</v>
      </c>
      <c r="AE58" s="202">
        <v>14</v>
      </c>
      <c r="AF58" s="23"/>
      <c r="AG58" s="24"/>
      <c r="AH58" s="209">
        <v>0</v>
      </c>
      <c r="AI58" s="210">
        <v>14</v>
      </c>
      <c r="AJ58" s="43">
        <f>SUM(F58,J58,N58,R58,V58,Z58,AD58,AH58)</f>
        <v>2.71</v>
      </c>
      <c r="AK58" s="42">
        <f>SUM(G58,K58,O58,S58,W58,AA58,AE58,AI58)</f>
        <v>111</v>
      </c>
      <c r="AN58" s="240"/>
      <c r="AO58" s="241"/>
    </row>
    <row r="59" spans="1:41" ht="18.5" thickBot="1" x14ac:dyDescent="0.45">
      <c r="A59" s="11">
        <v>52</v>
      </c>
      <c r="B59" s="33" t="s">
        <v>69</v>
      </c>
      <c r="C59" s="10" t="s">
        <v>19</v>
      </c>
      <c r="D59" s="13"/>
      <c r="E59" s="14"/>
      <c r="F59" s="113">
        <v>0</v>
      </c>
      <c r="G59" s="114">
        <v>14</v>
      </c>
      <c r="H59" s="13"/>
      <c r="I59" s="14"/>
      <c r="J59" s="113">
        <v>0</v>
      </c>
      <c r="K59" s="115">
        <v>14</v>
      </c>
      <c r="L59" s="142" t="s">
        <v>36</v>
      </c>
      <c r="M59" s="134">
        <v>4</v>
      </c>
      <c r="N59" s="135">
        <v>1.4</v>
      </c>
      <c r="O59" s="136">
        <v>13</v>
      </c>
      <c r="P59" s="143" t="s">
        <v>49</v>
      </c>
      <c r="Q59" s="144">
        <v>10</v>
      </c>
      <c r="R59" s="145">
        <v>0.60499999999999998</v>
      </c>
      <c r="S59" s="146">
        <v>14</v>
      </c>
      <c r="T59" s="23"/>
      <c r="U59" s="39"/>
      <c r="V59" s="179">
        <v>0</v>
      </c>
      <c r="W59" s="178">
        <v>14</v>
      </c>
      <c r="X59" s="23"/>
      <c r="Y59" s="24"/>
      <c r="Z59" s="179">
        <v>0</v>
      </c>
      <c r="AA59" s="180">
        <v>14</v>
      </c>
      <c r="AB59" s="22"/>
      <c r="AC59" s="27"/>
      <c r="AD59" s="201">
        <v>0</v>
      </c>
      <c r="AE59" s="202">
        <v>14</v>
      </c>
      <c r="AF59" s="23"/>
      <c r="AG59" s="24"/>
      <c r="AH59" s="209">
        <v>0</v>
      </c>
      <c r="AI59" s="210">
        <v>14</v>
      </c>
      <c r="AJ59" s="43">
        <f>SUM(F59,J59,N59,R59,V59,Z59,AD59,AH59)</f>
        <v>2.0049999999999999</v>
      </c>
      <c r="AK59" s="42">
        <f>SUM(G59,K59,O59,S59,W59,AA59,AE59,AI59)</f>
        <v>111</v>
      </c>
      <c r="AN59" s="242"/>
      <c r="AO59" s="241"/>
    </row>
    <row r="60" spans="1:41" x14ac:dyDescent="0.35">
      <c r="AN60" s="242"/>
      <c r="AO60" s="241"/>
    </row>
    <row r="61" spans="1:41" x14ac:dyDescent="0.35">
      <c r="AN61" s="242"/>
      <c r="AO61" s="241"/>
    </row>
  </sheetData>
  <sortState xmlns:xlrd2="http://schemas.microsoft.com/office/spreadsheetml/2017/richdata2" ref="B11:AK12">
    <sortCondition ref="AJ11:AJ12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12B53-0E81-4BC7-A281-D961326A1E37}">
  <dimension ref="B2:N18"/>
  <sheetViews>
    <sheetView topLeftCell="A6" workbookViewId="0">
      <selection activeCell="F9" sqref="F9"/>
    </sheetView>
  </sheetViews>
  <sheetFormatPr defaultRowHeight="14.5" x14ac:dyDescent="0.35"/>
  <cols>
    <col min="3" max="3" width="38.36328125" customWidth="1"/>
    <col min="4" max="4" width="11.6328125" customWidth="1"/>
    <col min="5" max="5" width="12.08984375" customWidth="1"/>
    <col min="6" max="6" width="11.54296875" customWidth="1"/>
    <col min="7" max="7" width="10.81640625" customWidth="1"/>
    <col min="8" max="8" width="10.6328125" customWidth="1"/>
    <col min="9" max="9" width="9.6328125" customWidth="1"/>
    <col min="10" max="10" width="10.453125" customWidth="1"/>
    <col min="11" max="11" width="10.7265625" customWidth="1"/>
    <col min="12" max="12" width="16.36328125" customWidth="1"/>
    <col min="13" max="13" width="10.81640625" customWidth="1"/>
    <col min="14" max="14" width="10" customWidth="1"/>
  </cols>
  <sheetData>
    <row r="2" spans="2:14" ht="23.5" x14ac:dyDescent="0.55000000000000004">
      <c r="B2" s="254"/>
      <c r="D2" s="256" t="s">
        <v>93</v>
      </c>
    </row>
    <row r="3" spans="2:14" x14ac:dyDescent="0.35">
      <c r="B3" s="254"/>
    </row>
    <row r="4" spans="2:14" ht="15" thickBot="1" x14ac:dyDescent="0.4">
      <c r="B4" s="254"/>
    </row>
    <row r="5" spans="2:14" ht="18.5" thickBot="1" x14ac:dyDescent="0.45">
      <c r="B5" s="3"/>
      <c r="C5" s="61"/>
      <c r="D5" s="62" t="s">
        <v>84</v>
      </c>
      <c r="E5" s="63" t="s">
        <v>56</v>
      </c>
      <c r="F5" s="72" t="s">
        <v>62</v>
      </c>
      <c r="G5" s="80" t="s">
        <v>62</v>
      </c>
      <c r="H5" s="73" t="s">
        <v>80</v>
      </c>
      <c r="I5" s="74" t="s">
        <v>80</v>
      </c>
      <c r="J5" s="211" t="s">
        <v>82</v>
      </c>
      <c r="K5" s="212" t="s">
        <v>82</v>
      </c>
      <c r="L5" s="53" t="s">
        <v>76</v>
      </c>
      <c r="M5" s="54" t="s">
        <v>76</v>
      </c>
      <c r="N5" s="45"/>
    </row>
    <row r="6" spans="2:14" ht="18.5" thickBot="1" x14ac:dyDescent="0.45">
      <c r="B6" s="3"/>
      <c r="C6" s="49" t="s">
        <v>83</v>
      </c>
      <c r="D6" s="64" t="s">
        <v>4</v>
      </c>
      <c r="E6" s="65" t="s">
        <v>5</v>
      </c>
      <c r="F6" s="71" t="s">
        <v>4</v>
      </c>
      <c r="G6" s="81" t="s">
        <v>5</v>
      </c>
      <c r="H6" s="75" t="s">
        <v>4</v>
      </c>
      <c r="I6" s="76" t="s">
        <v>5</v>
      </c>
      <c r="J6" s="213" t="s">
        <v>4</v>
      </c>
      <c r="K6" s="214" t="s">
        <v>5</v>
      </c>
      <c r="L6" s="60" t="s">
        <v>4</v>
      </c>
      <c r="M6" s="52" t="s">
        <v>5</v>
      </c>
      <c r="N6" s="48" t="s">
        <v>92</v>
      </c>
    </row>
    <row r="7" spans="2:14" ht="18.5" thickBot="1" x14ac:dyDescent="0.45">
      <c r="B7" s="5">
        <v>1</v>
      </c>
      <c r="C7" s="56" t="s">
        <v>38</v>
      </c>
      <c r="D7" s="66">
        <f>SUM('Individuāli 4 posmi kopvērtējum'!F51,'Individuāli 4 posmi kopvērtējum'!J51,'Individuāli 4 posmi kopvērtējum'!F52,'Individuāli 4 posmi kopvērtējum'!J52,'Individuāli 4 posmi kopvērtējum'!F53,'Individuāli 4 posmi kopvērtējum'!J53)</f>
        <v>1.33</v>
      </c>
      <c r="E7" s="67">
        <f>SUM('Individuāli 4 posmi kopvērtējum'!G51,'Individuāli 4 posmi kopvērtējum'!K51,'Individuāli 4 posmi kopvērtējum'!G52,'Individuāli 4 posmi kopvērtējum'!K52,'Individuāli 4 posmi kopvērtējum'!G53,'Individuāli 4 posmi kopvērtējum'!K53)</f>
        <v>67</v>
      </c>
      <c r="F7" s="258">
        <f>SUM('Individuāli 4 posmi kopvērtējum'!N51,'Individuāli 4 posmi kopvērtējum'!R51,'Individuāli 4 posmi kopvērtējum'!N52,'Individuāli 4 posmi kopvērtējum'!R52,'Individuāli 4 posmi kopvērtējum'!N53,'Individuāli 4 posmi kopvērtējum'!R53)</f>
        <v>3.9249999999999998</v>
      </c>
      <c r="G7" s="260">
        <f>SUM('Individuāli 4 posmi kopvērtējum'!O51,'Individuāli 4 posmi kopvērtējum'!S51,'Individuāli 4 posmi kopvērtējum'!O52,'Individuāli 4 posmi kopvērtējum'!S52,'Individuāli 4 posmi kopvērtējum'!O53,'Individuāli 4 posmi kopvērtējum'!S53)</f>
        <v>78</v>
      </c>
      <c r="H7" s="262">
        <f>SUM('Individuāli 4 posmi kopvērtējum'!V51,'Individuāli 4 posmi kopvērtējum'!Z51,'Individuāli 4 posmi kopvērtējum'!V52,'Individuāli 4 posmi kopvērtējum'!Z52,'Individuāli 4 posmi kopvērtējum'!V53,'Individuāli 4 posmi kopvērtējum'!Z53)</f>
        <v>2.6399999999999997</v>
      </c>
      <c r="I7" s="77">
        <f>SUM('Individuāli 4 posmi kopvērtējum'!W51,'Individuāli 4 posmi kopvērtējum'!AA51,'Individuāli 4 posmi kopvērtējum'!W52,'Individuāli 4 posmi kopvērtējum'!AA52,'Individuāli 4 posmi kopvērtējum'!W53,'Individuāli 4 posmi kopvērtējum'!AA53)</f>
        <v>81</v>
      </c>
      <c r="J7" s="215">
        <f>SUM('Individuāli 4 posmi kopvērtējum'!AD51:AD53,'Individuāli 4 posmi kopvērtējum'!AH51:AH53)</f>
        <v>0</v>
      </c>
      <c r="K7" s="216">
        <f>SUM('Individuāli 4 posmi kopvērtējum'!AE51:AE53,'Individuāli 4 posmi kopvērtējum'!AI51:AI53)</f>
        <v>84</v>
      </c>
      <c r="L7" s="57">
        <f>SUM(D7,F7,H7,J7)</f>
        <v>7.8949999999999996</v>
      </c>
      <c r="M7" s="59">
        <f>SUM(E7,G7,I7,K7)</f>
        <v>310</v>
      </c>
      <c r="N7" s="48">
        <v>1</v>
      </c>
    </row>
    <row r="8" spans="2:14" ht="18.5" thickBot="1" x14ac:dyDescent="0.45">
      <c r="B8" s="5">
        <v>2</v>
      </c>
      <c r="C8" s="56" t="s">
        <v>13</v>
      </c>
      <c r="D8" s="68">
        <f>SUM('Individuāli 4 posmi kopvērtējum'!F21,'Individuāli 4 posmi kopvērtējum'!F22,'Individuāli 4 posmi kopvērtējum'!F23,'Individuāli 4 posmi kopvērtējum'!J21,'Individuāli 4 posmi kopvērtējum'!J22,'Individuāli 4 posmi kopvērtējum'!J23)</f>
        <v>11.18</v>
      </c>
      <c r="E8" s="69">
        <f>SUM('Individuāli 4 posmi kopvērtējum'!G21,'Individuāli 4 posmi kopvērtējum'!G22,'Individuāli 4 posmi kopvērtējum'!G23,'Individuāli 4 posmi kopvērtējum'!K21,'Individuāli 4 posmi kopvērtējum'!K22,'Individuāli 4 posmi kopvērtējum'!K23)</f>
        <v>26</v>
      </c>
      <c r="F8" s="224">
        <f>SUM('Individuāli 4 posmi kopvērtējum'!N21,'Individuāli 4 posmi kopvērtējum'!R21,'Individuāli 4 posmi kopvērtējum'!N22,'Individuāli 4 posmi kopvērtējum'!R22,'Individuāli 4 posmi kopvērtējum'!N23,'Individuāli 4 posmi kopvērtējum'!R23)</f>
        <v>27.47</v>
      </c>
      <c r="G8" s="227">
        <f>SUM('Individuāli 4 posmi kopvērtējum'!O21,'Individuāli 4 posmi kopvērtējum'!S21,'Individuāli 4 posmi kopvērtējum'!O22,'Individuāli 4 posmi kopvērtējum'!S22,'Individuāli 4 posmi kopvērtējum'!O23,'Individuāli 4 posmi kopvērtējum'!S23)</f>
        <v>30</v>
      </c>
      <c r="H8" s="226">
        <f>SUM('Individuāli 4 posmi kopvērtējum'!V21,'Individuāli 4 posmi kopvērtējum'!Z21,'Individuāli 4 posmi kopvērtējum'!V22,'Individuāli 4 posmi kopvērtējum'!Z22,'Individuāli 4 posmi kopvērtējum'!V23,'Individuāli 4 posmi kopvērtējum'!Z23)</f>
        <v>16.72</v>
      </c>
      <c r="I8" s="78">
        <f>SUM('Individuāli 4 posmi kopvērtējum'!W21,'Individuāli 4 posmi kopvērtējum'!AA21,'Individuāli 4 posmi kopvērtējum'!W22,'Individuāli 4 posmi kopvērtējum'!AA22,'Individuāli 4 posmi kopvērtējum'!W23,'Individuāli 4 posmi kopvērtējum'!AA23)</f>
        <v>54</v>
      </c>
      <c r="J8" s="215">
        <f>SUM('Individuāli 4 posmi kopvērtējum'!AD21:AD23,'Individuāli 4 posmi kopvērtējum'!AH21:AH23)</f>
        <v>35.4</v>
      </c>
      <c r="K8" s="217">
        <f>SUM('Individuāli 4 posmi kopvērtējum'!AE21:AE23,'Individuāli 4 posmi kopvērtējum'!AI21:AI23)</f>
        <v>37.5</v>
      </c>
      <c r="L8" s="57">
        <f>SUM(F8,H8,D8,J8)</f>
        <v>90.77</v>
      </c>
      <c r="M8" s="59">
        <f>SUM(E8,G8,I8,K8)</f>
        <v>147.5</v>
      </c>
      <c r="N8" s="48">
        <v>2</v>
      </c>
    </row>
    <row r="9" spans="2:14" ht="18.5" thickBot="1" x14ac:dyDescent="0.45">
      <c r="B9" s="5">
        <v>3</v>
      </c>
      <c r="C9" s="55" t="s">
        <v>48</v>
      </c>
      <c r="D9" s="68">
        <f>SUM('Individuāli 4 posmi kopvērtējum'!F8,'Individuāli 4 posmi kopvērtējum'!F10,'Individuāli 4 posmi kopvērtējum'!F11,'Individuāli 4 posmi kopvērtējum'!J8,'Individuāli 4 posmi kopvērtējum'!J10,'Individuāli 4 posmi kopvērtējum'!J11)</f>
        <v>8.0449999999999999</v>
      </c>
      <c r="E9" s="69">
        <f>SUM('Individuāli 4 posmi kopvērtējum'!G8,'Individuāli 4 posmi kopvērtējum'!K8,'Individuāli 4 posmi kopvērtējum'!G10,'Individuāli 4 posmi kopvērtējum'!K10,'Individuāli 4 posmi kopvērtējum'!G11,'Individuāli 4 posmi kopvērtējum'!K11)</f>
        <v>31</v>
      </c>
      <c r="F9" s="259">
        <f>SUM('Individuāli 4 posmi kopvērtējum'!N8,'Individuāli 4 posmi kopvērtējum'!R8,'Individuāli 4 posmi kopvērtējum'!N9,'Individuāli 4 posmi kopvērtējum'!R9,'Individuāli 4 posmi kopvērtējum'!N10,'Individuāli 4 posmi kopvērtējum'!R10)</f>
        <v>33.389999999999993</v>
      </c>
      <c r="G9" s="261">
        <f>SUM('Individuāli 4 posmi kopvērtējum'!O8,'Individuāli 4 posmi kopvērtējum'!S8,'Individuāli 4 posmi kopvērtējum'!O9,'Individuāli 4 posmi kopvērtējum'!S9,'Individuāli 4 posmi kopvērtējum'!O10,'Individuāli 4 posmi kopvērtējum'!S10)</f>
        <v>26</v>
      </c>
      <c r="H9" s="263">
        <f>SUM('Individuāli 4 posmi kopvērtējum'!V8,'Individuāli 4 posmi kopvērtējum'!Z8,'Individuāli 4 posmi kopvērtējum'!V9,'Individuāli 4 posmi kopvērtējum'!Z9,'Individuāli 4 posmi kopvērtējum'!V11,'Individuāli 4 posmi kopvērtējum'!Z11)</f>
        <v>32.954999999999998</v>
      </c>
      <c r="I9" s="78">
        <f>SUM('Individuāli 4 posmi kopvērtējum'!W8,'Individuāli 4 posmi kopvērtējum'!AA8,'Individuāli 4 posmi kopvērtējum'!W9,'Individuāli 4 posmi kopvērtējum'!AA9,'Individuāli 4 posmi kopvērtējum'!W11,'Individuāli 4 posmi kopvērtējum'!AA11)</f>
        <v>26</v>
      </c>
      <c r="J9" s="218">
        <f>SUM('Individuāli 4 posmi kopvērtējum'!AH8:AH10,'Individuāli 4 posmi kopvērtējum'!AD8:AD10)</f>
        <v>60.864999999999995</v>
      </c>
      <c r="K9" s="217">
        <f>SUM('Individuāli 4 posmi kopvērtējum'!AE8:AE10,'Individuāli 4 posmi kopvērtējum'!AI8:AI10)</f>
        <v>12</v>
      </c>
      <c r="L9" s="57">
        <f>SUM(D9,F9,H9,J9)</f>
        <v>135.255</v>
      </c>
      <c r="M9" s="59">
        <f>SUM(E9,G9,I9,K9)</f>
        <v>95</v>
      </c>
      <c r="N9" s="48">
        <v>3</v>
      </c>
    </row>
    <row r="10" spans="2:14" ht="18.5" thickBot="1" x14ac:dyDescent="0.45">
      <c r="B10" s="5">
        <v>4</v>
      </c>
      <c r="C10" s="56" t="s">
        <v>81</v>
      </c>
      <c r="D10" s="68">
        <f>SUM('Individuāli 4 posmi kopvērtējum'!F47,'Individuāli 4 posmi kopvērtējum'!J47,'Individuāli 4 posmi kopvērtējum'!F48,'Individuāli 4 posmi kopvērtējum'!J48,'Individuāli 4 posmi kopvērtējum'!F49,'Individuāli 4 posmi kopvērtējum'!J49)</f>
        <v>4.9749999999999996</v>
      </c>
      <c r="E10" s="69">
        <f>SUM('Individuāli 4 posmi kopvērtējum'!G47,'Individuāli 4 posmi kopvērtējum'!K47,'Individuāli 4 posmi kopvērtējum'!G48,'Individuāli 4 posmi kopvērtējum'!K48,'Individuāli 4 posmi kopvērtējum'!G49,'Individuāli 4 posmi kopvērtējum'!K49)</f>
        <v>51</v>
      </c>
      <c r="F10" s="224">
        <f>SUM('Individuāli 4 posmi kopvērtējum'!N47,'Individuāli 4 posmi kopvērtējum'!R47,'Individuāli 4 posmi kopvērtējum'!N48,'Individuāli 4 posmi kopvērtējum'!R48,'Individuāli 4 posmi kopvērtējum'!N50,'Individuāli 4 posmi kopvērtējum'!R50)</f>
        <v>12.16</v>
      </c>
      <c r="G10" s="227">
        <f>SUM('Individuāli 4 posmi kopvērtējum'!O47,'Individuāli 4 posmi kopvērtējum'!S47,'Individuāli 4 posmi kopvērtējum'!O48,'Individuāli 4 posmi kopvērtējum'!S48,'Individuāli 4 posmi kopvērtējum'!O50,'Individuāli 4 posmi kopvērtējum'!S50)</f>
        <v>68</v>
      </c>
      <c r="H10" s="226">
        <f>SUM('Individuāli 4 posmi kopvērtējum'!V47,'Individuāli 4 posmi kopvērtējum'!Z47,'Individuāli 4 posmi kopvērtējum'!V48,'Individuāli 4 posmi kopvērtējum'!Z48,'Individuāli 4 posmi kopvērtējum'!V49,'Individuāli 4 posmi kopvērtējum'!Z49)</f>
        <v>0</v>
      </c>
      <c r="I10" s="78">
        <f>SUM('Individuāli 4 posmi kopvērtējum'!W47,'Individuāli 4 posmi kopvērtējum'!AA47,'Individuāli 4 posmi kopvērtējum'!W48,'Individuāli 4 posmi kopvērtējum'!AA48,'Individuāli 4 posmi kopvērtējum'!W49,'Individuāli 4 posmi kopvērtējum'!AA49)</f>
        <v>84</v>
      </c>
      <c r="J10" s="218">
        <f>SUM('Individuāli 4 posmi kopvērtējum'!AD47:AD49,'Individuāli 4 posmi kopvērtējum'!AH47:AH49)</f>
        <v>0</v>
      </c>
      <c r="K10" s="217">
        <f>SUM('Individuāli 4 posmi kopvērtējum'!AE47:AE49,'Individuāli 4 posmi kopvērtējum'!AI47:AI49)</f>
        <v>84</v>
      </c>
      <c r="L10" s="57">
        <f>SUM(D10,F10,H10,J10)</f>
        <v>17.134999999999998</v>
      </c>
      <c r="M10" s="59">
        <f>SUM(E10,G10,I10,K10)</f>
        <v>287</v>
      </c>
      <c r="N10" s="48">
        <v>4</v>
      </c>
    </row>
    <row r="11" spans="2:14" ht="18.5" thickBot="1" x14ac:dyDescent="0.45">
      <c r="B11" s="5">
        <v>5</v>
      </c>
      <c r="C11" s="56" t="s">
        <v>29</v>
      </c>
      <c r="D11" s="68">
        <f>SUM('Individuāli 4 posmi kopvērtējum'!F44,'Individuāli 4 posmi kopvērtējum'!J44,'Individuāli 4 posmi kopvērtējum'!F45,'Individuāli 4 posmi kopvērtējum'!J45,'Individuāli 4 posmi kopvērtējum'!F46,'Individuāli 4 posmi kopvērtējum'!J46)</f>
        <v>1.585</v>
      </c>
      <c r="E11" s="69">
        <f>SUM('Individuāli 4 posmi kopvērtējum'!G44,'Individuāli 4 posmi kopvērtējum'!K44,'Individuāli 4 posmi kopvērtējum'!G45,'Individuāli 4 posmi kopvērtējum'!K45,'Individuāli 4 posmi kopvērtējum'!G46,'Individuāli 4 posmi kopvērtējum'!K46)</f>
        <v>68</v>
      </c>
      <c r="F11" s="224">
        <f>SUM('Individuāli 4 posmi kopvērtējum'!N44,'Individuāli 4 posmi kopvērtējum'!R44,'Individuāli 4 posmi kopvērtējum'!N45,'Individuāli 4 posmi kopvērtējum'!R45,'Individuāli 4 posmi kopvērtējum'!N46,'Individuāli 4 posmi kopvērtējum'!R46)</f>
        <v>17.664999999999999</v>
      </c>
      <c r="G11" s="227">
        <f>SUM('Individuāli 4 posmi kopvērtējum'!O44,'Individuāli 4 posmi kopvērtējum'!S44,'Individuāli 4 posmi kopvērtējum'!O45,'Individuāli 4 posmi kopvērtējum'!S45,'Individuāli 4 posmi kopvērtējum'!O46,'Individuāli 4 posmi kopvērtējum'!S46)</f>
        <v>50</v>
      </c>
      <c r="H11" s="226">
        <f>SUM('Individuāli 4 posmi kopvērtējum'!V44,'Individuāli 4 posmi kopvērtējum'!Z44,'Individuāli 4 posmi kopvērtējum'!V45,'Individuāli 4 posmi kopvērtējum'!Z45,'Individuāli 4 posmi kopvērtējum'!V46,'Individuāli 4 posmi kopvērtējum'!Z46)</f>
        <v>0</v>
      </c>
      <c r="I11" s="79">
        <f>SUM('Individuāli 4 posmi kopvērtējum'!W44,'Individuāli 4 posmi kopvērtējum'!AA44,'Individuāli 4 posmi kopvērtējum'!W45,'Individuāli 4 posmi kopvērtējum'!AA45,'Individuāli 4 posmi kopvērtējum'!W46,'Individuāli 4 posmi kopvērtējum'!AA46)</f>
        <v>84</v>
      </c>
      <c r="J11" s="218">
        <f>SUM('Individuāli 4 posmi kopvērtējum'!AD44:AD46,'Individuāli 4 posmi kopvērtējum'!AH44:AH46)</f>
        <v>0</v>
      </c>
      <c r="K11" s="217">
        <f>SUM('Individuāli 4 posmi kopvērtējum'!AE44:AE46,'Individuāli 4 posmi kopvērtējum'!AI44:AI46)</f>
        <v>84</v>
      </c>
      <c r="L11" s="57">
        <f>SUM(D11,F11,H11,J11)</f>
        <v>19.25</v>
      </c>
      <c r="M11" s="59">
        <f>SUM(E11,G11,I11,K11)</f>
        <v>286</v>
      </c>
      <c r="N11" s="48">
        <v>5</v>
      </c>
    </row>
    <row r="12" spans="2:14" ht="18.5" thickBot="1" x14ac:dyDescent="0.45">
      <c r="B12" s="5">
        <v>6</v>
      </c>
      <c r="C12" s="56" t="s">
        <v>15</v>
      </c>
      <c r="D12" s="68">
        <f>SUM('Individuāli 4 posmi kopvērtējum'!F24,'Individuāli 4 posmi kopvērtējum'!F25,'Individuāli 4 posmi kopvērtējum'!F26,'Individuāli 4 posmi kopvērtējum'!J24,'Individuāli 4 posmi kopvērtējum'!J25,'Individuāli 4 posmi kopvērtējum'!J26)</f>
        <v>7.56</v>
      </c>
      <c r="E12" s="69">
        <f>SUM('Individuāli 4 posmi kopvērtējum'!G24,'Individuāli 4 posmi kopvērtējum'!G25,'Individuāli 4 posmi kopvērtējum'!G26,'Individuāli 4 posmi kopvērtējum'!K24,'Individuāli 4 posmi kopvērtējum'!K25,'Individuāli 4 posmi kopvērtējum'!K26)</f>
        <v>32.5</v>
      </c>
      <c r="F12" s="224">
        <f>SUM('Individuāli 4 posmi kopvērtējum'!N24,'Individuāli 4 posmi kopvērtējum'!N25,'Individuāli 4 posmi kopvērtējum'!N26,'Individuāli 4 posmi kopvērtējum'!R24,'Individuāli 4 posmi kopvērtējum'!R25,'Individuāli 4 posmi kopvērtējum'!R26)</f>
        <v>27.695</v>
      </c>
      <c r="G12" s="225">
        <f>SUM('Individuāli 4 posmi kopvērtējum'!O24,'Individuāli 4 posmi kopvērtējum'!O25,'Individuāli 4 posmi kopvērtējum'!O26,'Individuāli 4 posmi kopvērtējum'!S24,'Individuāli 4 posmi kopvērtējum'!S25,'Individuāli 4 posmi kopvērtējum'!S26)</f>
        <v>36</v>
      </c>
      <c r="H12" s="226">
        <f>SUM('Individuāli 4 posmi kopvērtējum'!V24,'Individuāli 4 posmi kopvērtējum'!Z24,'Individuāli 4 posmi kopvērtējum'!V25,'Individuāli 4 posmi kopvērtējum'!Z25,'Individuāli 4 posmi kopvērtējum'!V26,'Individuāli 4 posmi kopvērtējum'!Z26)</f>
        <v>25.05</v>
      </c>
      <c r="I12" s="78">
        <f>SUM('Individuāli 4 posmi kopvērtējum'!W24,'Individuāli 4 posmi kopvērtējum'!AA24,'Individuāli 4 posmi kopvērtējum'!W25,'Individuāli 4 posmi kopvērtējum'!AA25,'Individuāli 4 posmi kopvērtējum'!W26,'Individuāli 4 posmi kopvērtējum'!AA26)</f>
        <v>41</v>
      </c>
      <c r="J12" s="218">
        <f>SUM('Individuāli 4 posmi kopvērtējum'!AD24:AD26,'Individuāli 4 posmi kopvērtējum'!AH24:AH26)</f>
        <v>28.794999999999998</v>
      </c>
      <c r="K12" s="217">
        <f>SUM('Individuāli 4 posmi kopvērtējum'!AE24:AE26,'Individuāli 4 posmi kopvērtējum'!AI24:AI26)</f>
        <v>53</v>
      </c>
      <c r="L12" s="57">
        <f>SUM(D12,F12,H12,J12)</f>
        <v>89.100000000000009</v>
      </c>
      <c r="M12" s="59">
        <f>SUM(E12,G12,I12,K12)</f>
        <v>162.5</v>
      </c>
      <c r="N12" s="48">
        <v>6</v>
      </c>
    </row>
    <row r="13" spans="2:14" ht="18.5" thickBot="1" x14ac:dyDescent="0.45">
      <c r="B13" s="5">
        <v>7</v>
      </c>
      <c r="C13" s="56" t="s">
        <v>11</v>
      </c>
      <c r="D13" s="68">
        <f>SUM('Individuāli 4 posmi kopvērtējum'!F18,'Individuāli 4 posmi kopvērtējum'!F19,'Individuāli 4 posmi kopvērtējum'!F20,'Individuāli 4 posmi kopvērtējum'!J21,'Individuāli 4 posmi kopvērtējum'!J22,'Individuāli 4 posmi kopvērtējum'!J23)</f>
        <v>10.25</v>
      </c>
      <c r="E13" s="70">
        <f>SUM('Individuāli 4 posmi kopvērtējum'!G18,'Individuāli 4 posmi kopvērtējum'!G19,'Individuāli 4 posmi kopvērtējum'!G20,'Individuāli 4 posmi kopvērtējum'!K18,'Individuāli 4 posmi kopvērtējum'!K19,'Individuāli 4 posmi kopvērtējum'!K20)</f>
        <v>36</v>
      </c>
      <c r="F13" s="224">
        <f>SUM('Individuāli 4 posmi kopvērtējum'!N18,'Individuāli 4 posmi kopvērtējum'!R18,'Individuāli 4 posmi kopvērtējum'!N19,'Individuāli 4 posmi kopvērtējum'!R19,'Individuāli 4 posmi kopvērtējum'!N20,'Individuāli 4 posmi kopvērtējum'!R20)</f>
        <v>25.88</v>
      </c>
      <c r="G13" s="227">
        <f>SUM('Individuāli 4 posmi kopvērtējum'!O18,'Individuāli 4 posmi kopvērtējum'!S18,'Individuāli 4 posmi kopvērtējum'!O19,'Individuāli 4 posmi kopvērtējum'!S19,'Individuāli 4 posmi kopvērtējum'!O20,'Individuāli 4 posmi kopvērtējum'!S20)</f>
        <v>27</v>
      </c>
      <c r="H13" s="226">
        <f>SUM('Individuāli 4 posmi kopvērtējum'!V18,'Individuāli 4 posmi kopvērtējum'!Z18,'Individuāli 4 posmi kopvērtējum'!V19,'Individuāli 4 posmi kopvērtējum'!Z19,'Individuāli 4 posmi kopvērtējum'!V31,'Individuāli 4 posmi kopvērtējum'!Z31)</f>
        <v>23.5</v>
      </c>
      <c r="I13" s="79">
        <f>SUM('Individuāli 4 posmi kopvērtējum'!W18,'Individuāli 4 posmi kopvērtējum'!AA18,'Individuāli 4 posmi kopvērtējum'!W19,'Individuāli 4 posmi kopvērtējum'!AA19,'Individuāli 4 posmi kopvērtējum'!W31,'Individuāli 4 posmi kopvērtējum'!AA31)</f>
        <v>43</v>
      </c>
      <c r="J13" s="218">
        <f>SUM('Individuāli 4 posmi kopvērtējum'!AD18:AD19,'Individuāli 4 posmi kopvērtējum'!AH18:AH19,'Individuāli 4 posmi kopvērtējum'!AD31,'Individuāli 4 posmi kopvērtējum'!AH31)</f>
        <v>34.459999999999994</v>
      </c>
      <c r="K13" s="217">
        <f>SUM('Individuāli 4 posmi kopvērtējum'!AE18:AE19,'Individuāli 4 posmi kopvērtējum'!AE31,'Individuāli 4 posmi kopvērtējum'!AI31,'Individuāli 4 posmi kopvērtējum'!AI18:AI19)</f>
        <v>41</v>
      </c>
      <c r="L13" s="57">
        <f>SUM(D13,F13,H13,J13)</f>
        <v>94.089999999999989</v>
      </c>
      <c r="M13" s="90">
        <f>SUM(E13,G13,I13,K13)</f>
        <v>147</v>
      </c>
      <c r="N13" s="48">
        <v>7</v>
      </c>
    </row>
    <row r="14" spans="2:14" ht="18.5" thickBot="1" x14ac:dyDescent="0.45">
      <c r="B14" s="5">
        <v>8</v>
      </c>
      <c r="C14" s="56" t="s">
        <v>26</v>
      </c>
      <c r="D14" s="68">
        <f>SUM('Individuāli 4 posmi kopvērtējum'!F54,'Individuāli 4 posmi kopvērtējum'!J54,'Individuāli 4 posmi kopvērtējum'!F55,'Individuāli 4 posmi kopvērtējum'!J55,'Individuāli 4 posmi kopvērtējum'!F56,'Individuāli 4 posmi kopvērtējum'!J56)</f>
        <v>0</v>
      </c>
      <c r="E14" s="69">
        <f>SUM('Individuāli 4 posmi kopvērtējum'!G54,'Individuāli 4 posmi kopvērtējum'!K54,'Individuāli 4 posmi kopvērtējum'!G55,'Individuāli 4 posmi kopvērtējum'!K55,'Individuāli 4 posmi kopvērtējum'!G56,'Individuāli 4 posmi kopvērtējum'!K56)</f>
        <v>84</v>
      </c>
      <c r="F14" s="224">
        <f>SUM('Individuāli 4 posmi kopvērtējum'!N54,'Individuāli 4 posmi kopvērtējum'!R54,'Individuāli 4 posmi kopvērtējum'!N55,'Individuāli 4 posmi kopvērtējum'!R55,'Individuāli 4 posmi kopvērtējum'!N56,'Individuāli 4 posmi kopvērtējum'!R56)</f>
        <v>0</v>
      </c>
      <c r="G14" s="227">
        <f>SUM('Individuāli 4 posmi kopvērtējum'!O54,'Individuāli 4 posmi kopvērtējum'!S54,'Individuāli 4 posmi kopvērtējum'!O55,'Individuāli 4 posmi kopvērtējum'!S55,'Individuāli 4 posmi kopvērtējum'!O56,'Individuāli 4 posmi kopvērtējum'!S56)</f>
        <v>84</v>
      </c>
      <c r="H14" s="226">
        <f>SUM('Individuāli 4 posmi kopvērtējum'!V30,'Individuāli 4 posmi kopvērtējum'!Z30,'Individuāli 4 posmi kopvērtējum'!V54,'Individuāli 4 posmi kopvērtējum'!Z54,'Individuāli 4 posmi kopvērtējum'!V55,'Individuāli 4 posmi kopvērtējum'!Z55)</f>
        <v>6.28</v>
      </c>
      <c r="I14" s="79">
        <f>SUM('Individuāli 4 posmi kopvērtējum'!W30,'Individuāli 4 posmi kopvērtējum'!AA30,'Individuāli 4 posmi kopvērtējum'!W54,'Individuāli 4 posmi kopvērtējum'!AA54,'Individuāli 4 posmi kopvērtējum'!W55,'Individuāli 4 posmi kopvērtējum'!AA55)</f>
        <v>74</v>
      </c>
      <c r="J14" s="218">
        <f>SUM('Individuāli 4 posmi kopvērtējum'!AD30,'Individuāli 4 posmi kopvērtējum'!AD54:AD55,'Individuāli 4 posmi kopvērtējum'!AH54:AH55)</f>
        <v>18.364999999999998</v>
      </c>
      <c r="K14" s="217">
        <f>SUM('Individuāli 4 posmi kopvērtējum'!AE30,'Individuāli 4 posmi kopvērtējum'!AI30,'Individuāli 4 posmi kopvērtējum'!AE54:AE55,'Individuāli 4 posmi kopvērtējum'!AI54:AI55)</f>
        <v>58</v>
      </c>
      <c r="L14" s="57">
        <f>SUM(D14,F14,H14,J14)</f>
        <v>24.645</v>
      </c>
      <c r="M14" s="59">
        <f>SUM(E14,G14,I14,K14)</f>
        <v>300</v>
      </c>
      <c r="N14" s="48">
        <v>8</v>
      </c>
    </row>
    <row r="15" spans="2:14" ht="18.5" thickBot="1" x14ac:dyDescent="0.45">
      <c r="B15" s="5">
        <v>9</v>
      </c>
      <c r="C15" s="56" t="s">
        <v>73</v>
      </c>
      <c r="D15" s="68">
        <f>SUM('Individuāli 4 posmi kopvērtējum'!F15:F18,'Individuāli 4 posmi kopvērtējum'!J15:J17)</f>
        <v>10.63</v>
      </c>
      <c r="E15" s="70">
        <f>SUM('Individuāli 4 posmi kopvērtējum'!G15:G17,'Individuāli 4 posmi kopvērtējum'!K15:K17)</f>
        <v>16</v>
      </c>
      <c r="F15" s="224">
        <f>SUM('Individuāli 4 posmi kopvērtējum'!N15,'Individuāli 4 posmi kopvērtējum'!N17,'Individuāli 4 posmi kopvērtējum'!N16,'Individuāli 4 posmi kopvērtējum'!R15,'Individuāli 4 posmi kopvērtējum'!R16,'Individuāli 4 posmi kopvērtējum'!R17)</f>
        <v>27.73</v>
      </c>
      <c r="G15" s="227">
        <f>SUM('Individuāli 4 posmi kopvērtējum'!O15,'Individuāli 4 posmi kopvērtējum'!S15,'Individuāli 4 posmi kopvērtējum'!O16,'Individuāli 4 posmi kopvērtējum'!S16,'Individuāli 4 posmi kopvērtējum'!O17,'Individuāli 4 posmi kopvērtējum'!S17)</f>
        <v>40</v>
      </c>
      <c r="H15" s="226">
        <f>SUM('Individuāli 4 posmi kopvērtējum'!V15,'Individuāli 4 posmi kopvērtējum'!Z15,'Individuāli 4 posmi kopvērtējum'!V16,'Individuāli 4 posmi kopvērtējum'!Z16,'Individuāli 4 posmi kopvērtējum'!V17,'Individuāli 4 posmi kopvērtējum'!Z17)</f>
        <v>26.365000000000002</v>
      </c>
      <c r="I15" s="79">
        <f>SUM('Individuāli 4 posmi kopvērtējum'!W15,'Individuāli 4 posmi kopvērtējum'!AA15,'Individuāli 4 posmi kopvērtējum'!W16,'Individuāli 4 posmi kopvērtējum'!AA16,'Individuāli 4 posmi kopvērtējum'!W17,'Individuāli 4 posmi kopvērtējum'!AA17)</f>
        <v>36</v>
      </c>
      <c r="J15" s="218">
        <f>SUM('Individuāli 4 posmi kopvērtējum'!AD15:AD17,'Individuāli 4 posmi kopvērtējum'!AH15:AH17)</f>
        <v>36.630000000000003</v>
      </c>
      <c r="K15" s="217">
        <f>SUM('Individuāli 4 posmi kopvērtējum'!AE15:AE17,'Individuāli 4 posmi kopvērtējum'!AI15:AI17)</f>
        <v>28</v>
      </c>
      <c r="L15" s="57">
        <f>SUM(D15,F15,H15,J15)</f>
        <v>101.35499999999999</v>
      </c>
      <c r="M15" s="59">
        <f>SUM(E15,G15,I15,K15)</f>
        <v>120</v>
      </c>
      <c r="N15" s="48">
        <v>9</v>
      </c>
    </row>
    <row r="16" spans="2:14" ht="18.5" thickBot="1" x14ac:dyDescent="0.45">
      <c r="B16" s="5">
        <v>10</v>
      </c>
      <c r="C16" s="56" t="s">
        <v>64</v>
      </c>
      <c r="D16" s="68">
        <f>SUM('Individuāli 4 posmi kopvērtējum'!F27,'Individuāli 4 posmi kopvērtējum'!F28,'Individuāli 4 posmi kopvērtējum'!F29,'Individuāli 4 posmi kopvērtējum'!J27,'Individuāli 4 posmi kopvērtējum'!J28,'Individuāli 4 posmi kopvērtējum'!J29)</f>
        <v>8.8550000000000004</v>
      </c>
      <c r="E16" s="70">
        <f>SUM('Individuāli 4 posmi kopvērtējum'!G27,'Individuāli 4 posmi kopvērtējum'!G28,'Individuāli 4 posmi kopvērtējum'!G29,'Individuāli 4 posmi kopvērtējum'!K27,'Individuāli 4 posmi kopvērtējum'!K28,'Individuāli 4 posmi kopvērtējum'!K29)</f>
        <v>32.5</v>
      </c>
      <c r="F16" s="224">
        <f>SUM('Individuāli 4 posmi kopvērtējum'!N27,'Individuāli 4 posmi kopvērtējum'!R27,'Individuāli 4 posmi kopvērtējum'!N28,'Individuāli 4 posmi kopvērtējum'!R28,'Individuāli 4 posmi kopvērtējum'!N29,'Individuāli 4 posmi kopvērtējum'!R29)</f>
        <v>24.515000000000001</v>
      </c>
      <c r="G16" s="227">
        <f>SUM('Individuāli 4 posmi kopvērtējum'!O27,'Individuāli 4 posmi kopvērtējum'!S27,'Individuāli 4 posmi kopvērtējum'!O28,'Individuāli 4 posmi kopvērtējum'!S28,'Individuāli 4 posmi kopvērtējum'!O29,'Individuāli 4 posmi kopvērtējum'!S29)</f>
        <v>49</v>
      </c>
      <c r="H16" s="226">
        <f>SUM('Individuāli 4 posmi kopvērtējum'!V27,'Individuāli 4 posmi kopvērtējum'!Z27,'Individuāli 4 posmi kopvērtējum'!V29,'Individuāli 4 posmi kopvērtējum'!Z29,'Individuāli 4 posmi kopvērtējum'!V35,'Individuāli 4 posmi kopvērtējum'!Z35)</f>
        <v>17.524999999999999</v>
      </c>
      <c r="I16" s="79">
        <f>SUM('Individuāli 4 posmi kopvērtējum'!W27,'Individuāli 4 posmi kopvērtējum'!AA27,'Individuāli 4 posmi kopvērtējum'!W29,'Individuāli 4 posmi kopvērtējum'!AA29,'Individuāli 4 posmi kopvērtējum'!W35,'Individuāli 4 posmi kopvērtējum'!AA35)</f>
        <v>54</v>
      </c>
      <c r="J16" s="218">
        <f>SUM('Individuāli 4 posmi kopvērtējum'!AD27,'Individuāli 4 posmi kopvērtējum'!AD29,'Individuāli 4 posmi kopvērtējum'!AD35,'Individuāli 4 posmi kopvērtējum'!AH27,'Individuāli 4 posmi kopvērtējum'!AH29,'Individuāli 4 posmi kopvērtējum'!AH35)</f>
        <v>34.494999999999997</v>
      </c>
      <c r="K16" s="217">
        <f>SUM('Individuāli 4 posmi kopvērtējum'!AE27,'Individuāli 4 posmi kopvērtējum'!AE29,'Individuāli 4 posmi kopvērtējum'!AI27,'Individuāli 4 posmi kopvērtējum'!AI29,'Individuāli 4 posmi kopvērtējum'!AE35,'Individuāli 4 posmi kopvērtējum'!AI35)</f>
        <v>40</v>
      </c>
      <c r="L16" s="57">
        <f>SUM(D16,F16,H16,J16)</f>
        <v>85.39</v>
      </c>
      <c r="M16" s="59">
        <f>SUM(E16,G16,I16,K16)</f>
        <v>175.5</v>
      </c>
      <c r="N16" s="48">
        <v>10</v>
      </c>
    </row>
    <row r="17" spans="2:14" ht="18" x14ac:dyDescent="0.4">
      <c r="B17" s="5">
        <v>11</v>
      </c>
      <c r="C17" s="243" t="s">
        <v>28</v>
      </c>
      <c r="D17" s="228">
        <f>SUM('Individuāli 4 posmi kopvērtējum'!F41,'Individuāli 4 posmi kopvērtējum'!J41,'Individuāli 4 posmi kopvērtējum'!F42,'Individuāli 4 posmi kopvērtējum'!J42,'Individuāli 4 posmi kopvērtējum'!F43,'Individuāli 4 posmi kopvērtējum'!J43)</f>
        <v>0</v>
      </c>
      <c r="E17" s="257">
        <f>SUM('Individuāli 4 posmi kopvērtējum'!G41,'Individuāli 4 posmi kopvērtējum'!K41,'Individuāli 4 posmi kopvērtējum'!G42,'Individuāli 4 posmi kopvērtējum'!K42,'Individuāli 4 posmi kopvērtējum'!G43,'Individuāli 4 posmi kopvērtējum'!K43)</f>
        <v>84</v>
      </c>
      <c r="F17" s="229">
        <f>SUM('Individuāli 4 posmi kopvērtējum'!N41,'Individuāli 4 posmi kopvērtējum'!N42,'Individuāli 4 posmi kopvērtējum'!N43,'Individuāli 4 posmi kopvērtējum'!R41,'Individuāli 4 posmi kopvērtējum'!R42,'Individuāli 4 posmi kopvērtējum'!R43)</f>
        <v>6.08</v>
      </c>
      <c r="G17" s="230">
        <f>SUM('Individuāli 4 posmi kopvērtējum'!O41,'Individuāli 4 posmi kopvērtējum'!O42,'Individuāli 4 posmi kopvērtējum'!O43,'Individuāli 4 posmi kopvērtējum'!S41,'Individuāli 4 posmi kopvērtējum'!S42,'Individuāli 4 posmi kopvērtējum'!S43)</f>
        <v>78</v>
      </c>
      <c r="H17" s="231">
        <f>SUM('Individuāli 4 posmi kopvērtējum'!V41,'Individuāli 4 posmi kopvērtējum'!Z41,'Individuāli 4 posmi kopvērtējum'!V42,'Individuāli 4 posmi kopvērtējum'!Z42,'Individuāli 4 posmi kopvērtējum'!V43,'Individuāli 4 posmi kopvērtējum'!Z43)</f>
        <v>26.1</v>
      </c>
      <c r="I17" s="232">
        <f>SUM('Individuāli 4 posmi kopvērtējum'!W41,'Individuāli 4 posmi kopvērtējum'!AA41,'Individuāli 4 posmi kopvērtējum'!W42,'Individuāli 4 posmi kopvērtējum'!AA42,'Individuāli 4 posmi kopvērtējum'!W43,'Individuāli 4 posmi kopvērtējum'!AA43)</f>
        <v>34</v>
      </c>
      <c r="J17" s="233">
        <f>SUM('Individuāli 4 posmi kopvērtējum'!AD41:AD43,'Individuāli 4 posmi kopvērtējum'!AH41:AH43)</f>
        <v>6.5449999999999999</v>
      </c>
      <c r="K17" s="234">
        <f>SUM('Individuāli 4 posmi kopvērtējum'!AE41:AE43,'Individuāli 4 posmi kopvērtējum'!AI41:AI43)</f>
        <v>79</v>
      </c>
      <c r="L17" s="235">
        <f>SUM(D17,F17,H17,J17)</f>
        <v>38.725000000000001</v>
      </c>
      <c r="M17" s="236">
        <f>SUM(E17,G17,I17,K17)</f>
        <v>275</v>
      </c>
      <c r="N17" s="237">
        <v>11</v>
      </c>
    </row>
    <row r="18" spans="2:14" ht="18" x14ac:dyDescent="0.4">
      <c r="B18" s="5">
        <v>12</v>
      </c>
      <c r="C18" s="47" t="s">
        <v>66</v>
      </c>
      <c r="D18" s="244">
        <f>SUM('Individuāli 4 posmi kopvērtējum'!F12,'Individuāli 4 posmi kopvērtējum'!J12,'Individuāli 4 posmi kopvērtējum'!F13,'Individuāli 4 posmi kopvērtējum'!J13,'Individuāli 4 posmi kopvērtējum'!F14,'Individuāli 4 posmi kopvērtējum'!J14)</f>
        <v>5.4899999999999993</v>
      </c>
      <c r="E18" s="245">
        <f>SUM('Individuāli 4 posmi kopvērtējum'!G12,'Individuāli 4 posmi kopvērtējum'!K12,'Individuāli 4 posmi kopvērtējum'!G13,'Individuāli 4 posmi kopvērtējum'!K13,'Individuāli 4 posmi kopvērtējum'!G14,'Individuāli 4 posmi kopvērtējum'!K14)</f>
        <v>40</v>
      </c>
      <c r="F18" s="246">
        <f>SUM('Individuāli 4 posmi kopvērtējum'!N12,'Individuāli 4 posmi kopvērtējum'!R12,'Individuāli 4 posmi kopvērtējum'!N13,'Individuāli 4 posmi kopvērtējum'!R13,'Individuāli 4 posmi kopvērtējum'!N14,'Individuāli 4 posmi kopvērtējum'!R14)</f>
        <v>34.734999999999999</v>
      </c>
      <c r="G18" s="247">
        <f>SUM('Individuāli 4 posmi kopvērtējum'!O12,'Individuāli 4 posmi kopvērtējum'!S12,'Individuāli 4 posmi kopvērtējum'!O13,'Individuāli 4 posmi kopvērtējum'!S13,'Individuāli 4 posmi kopvērtējum'!O14,'Individuāli 4 posmi kopvērtējum'!S14)</f>
        <v>19</v>
      </c>
      <c r="H18" s="248">
        <f>SUM('Individuāli 4 posmi kopvērtējum'!V12,'Individuāli 4 posmi kopvērtējum'!Z12,'Individuāli 4 posmi kopvērtējum'!V13,'Individuāli 4 posmi kopvērtējum'!Z13,'Individuāli 4 posmi kopvērtējum'!V14,'Individuāli 4 posmi kopvērtējum'!Z14)</f>
        <v>26.625</v>
      </c>
      <c r="I18" s="249">
        <f>SUM('Individuāli 4 posmi kopvērtējum'!W12,'Individuāli 4 posmi kopvērtējum'!AA12,'Individuāli 4 posmi kopvērtējum'!W13,'Individuāli 4 posmi kopvērtējum'!AA13,'Individuāli 4 posmi kopvērtējum'!W14,'Individuāli 4 posmi kopvērtējum'!AA14)</f>
        <v>25</v>
      </c>
      <c r="J18" s="250">
        <f>SUM('Individuāli 4 posmi kopvērtējum'!AD12:AD14,'Individuāli 4 posmi kopvērtējum'!AH12:AH14)</f>
        <v>46.7</v>
      </c>
      <c r="K18" s="251">
        <f>SUM('Individuāli 4 posmi kopvērtējum'!AE12:AE14,'Individuāli 4 posmi kopvērtējum'!AI12:AI14)</f>
        <v>19.5</v>
      </c>
      <c r="L18" s="252">
        <f>SUM(D18,F18,H18,J18)</f>
        <v>113.55</v>
      </c>
      <c r="M18" s="253">
        <f>SUM(E18,G18,I18,K18)</f>
        <v>103.5</v>
      </c>
      <c r="N18" s="46">
        <v>12</v>
      </c>
    </row>
  </sheetData>
  <sortState xmlns:xlrd2="http://schemas.microsoft.com/office/spreadsheetml/2017/richdata2" ref="C7:M18">
    <sortCondition ref="M7:M18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Individuāli 4 posmi kopvērtējum</vt:lpstr>
      <vt:lpstr>Komandas 4 posmi kopvērtējums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Agris Rudzāns</cp:lastModifiedBy>
  <dcterms:created xsi:type="dcterms:W3CDTF">2024-04-08T18:04:05Z</dcterms:created>
  <dcterms:modified xsi:type="dcterms:W3CDTF">2024-12-29T19:17:13Z</dcterms:modified>
</cp:coreProperties>
</file>